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nika\Desktop\Programu korekta do chmury\"/>
    </mc:Choice>
  </mc:AlternateContent>
  <xr:revisionPtr revIDLastSave="0" documentId="13_ncr:1_{FFBFD4CC-FB60-4518-BC3B-A3407F6A5F73}" xr6:coauthVersionLast="36" xr6:coauthVersionMax="36" xr10:uidLastSave="{00000000-0000-0000-0000-000000000000}"/>
  <bookViews>
    <workbookView xWindow="0" yWindow="0" windowWidth="23040" windowHeight="8772" xr2:uid="{00000000-000D-0000-FFFF-FFFF00000000}"/>
  </bookViews>
  <sheets>
    <sheet name="1" sheetId="1" r:id="rId1"/>
    <sheet name="2 A" sheetId="4" r:id="rId2"/>
    <sheet name="2B" sheetId="6" r:id="rId3"/>
    <sheet name="Arkusz1" sheetId="7" r:id="rId4"/>
  </sheets>
  <externalReferences>
    <externalReference r:id="rId5"/>
  </externalReferences>
  <definedNames>
    <definedName name="_xlnm.Print_Area" localSheetId="0">'1'!$A$1:$AO$59</definedName>
    <definedName name="_xlnm.Print_Area" localSheetId="1">'2 A'!$A$1:$AO$56</definedName>
    <definedName name="_xlnm.Print_Area" localSheetId="2">'2B'!$A$1:$AO$56</definedName>
    <definedName name="Rodzaje_zajęć">#REF!</definedName>
    <definedName name="RodzajeZajec" localSheetId="1">[1]Arkusz1!$A$4:$A$6</definedName>
    <definedName name="RodzajeZajec">#REF!</definedName>
    <definedName name="RodzajZajęć">#REF!</definedName>
  </definedNames>
  <calcPr calcId="191029" iterateDelta="1E-4"/>
</workbook>
</file>

<file path=xl/calcChain.xml><?xml version="1.0" encoding="utf-8"?>
<calcChain xmlns="http://schemas.openxmlformats.org/spreadsheetml/2006/main">
  <c r="R19" i="6" l="1"/>
  <c r="S19" i="6"/>
  <c r="AJ19" i="6"/>
  <c r="AK19" i="6"/>
  <c r="AN19" i="6"/>
  <c r="V48" i="1" l="1"/>
  <c r="D48" i="1"/>
  <c r="AM47" i="4" l="1"/>
  <c r="U47" i="4"/>
  <c r="AM45" i="6"/>
  <c r="AH45" i="6"/>
  <c r="AC45" i="6"/>
  <c r="V45" i="6"/>
  <c r="U45" i="6"/>
  <c r="P45" i="6"/>
  <c r="E45" i="6"/>
  <c r="D45" i="6"/>
  <c r="AO44" i="6"/>
  <c r="AO43" i="6"/>
  <c r="AO41" i="6"/>
  <c r="AK41" i="6"/>
  <c r="AN41" i="6" s="1"/>
  <c r="AJ41" i="6"/>
  <c r="AO24" i="6"/>
  <c r="AO22" i="6"/>
  <c r="AO23" i="6"/>
  <c r="AK22" i="6"/>
  <c r="AN22" i="6" s="1"/>
  <c r="AK23" i="6"/>
  <c r="AK24" i="6"/>
  <c r="AN24" i="6" s="1"/>
  <c r="AO26" i="6"/>
  <c r="S26" i="6"/>
  <c r="AN26" i="6" s="1"/>
  <c r="S27" i="6"/>
  <c r="AO27" i="4"/>
  <c r="AN27" i="4"/>
  <c r="S27" i="4"/>
  <c r="Y48" i="1"/>
  <c r="AM48" i="1"/>
  <c r="W48" i="1"/>
  <c r="X48" i="1"/>
  <c r="Z48" i="1"/>
  <c r="AA48" i="1"/>
  <c r="AB48" i="1"/>
  <c r="AC48" i="1"/>
  <c r="AD48" i="1"/>
  <c r="AE48" i="1"/>
  <c r="AF48" i="1"/>
  <c r="AG48" i="1"/>
  <c r="AH48" i="1"/>
  <c r="AI48" i="1"/>
  <c r="AL48" i="1"/>
  <c r="F47" i="4" l="1"/>
  <c r="AO35" i="6"/>
  <c r="S35" i="6"/>
  <c r="AN35" i="6" s="1"/>
  <c r="R35" i="6"/>
  <c r="AO34" i="6"/>
  <c r="AK34" i="6"/>
  <c r="AJ34" i="6"/>
  <c r="S34" i="6"/>
  <c r="AN34" i="6" s="1"/>
  <c r="R34" i="6"/>
  <c r="AO38" i="1"/>
  <c r="AK38" i="1"/>
  <c r="AJ38" i="1"/>
  <c r="S38" i="1"/>
  <c r="R38" i="1"/>
  <c r="AO37" i="1"/>
  <c r="AK37" i="1"/>
  <c r="AJ37" i="1"/>
  <c r="S37" i="1"/>
  <c r="R37" i="1"/>
  <c r="AO36" i="1"/>
  <c r="AK36" i="1"/>
  <c r="AJ36" i="1"/>
  <c r="S36" i="1"/>
  <c r="AN36" i="1" s="1"/>
  <c r="R36" i="1"/>
  <c r="AO35" i="1"/>
  <c r="AK35" i="1"/>
  <c r="AN35" i="1" s="1"/>
  <c r="AJ35" i="1"/>
  <c r="AO34" i="1"/>
  <c r="AK34" i="1"/>
  <c r="AJ34" i="1"/>
  <c r="S34" i="1"/>
  <c r="R34" i="1"/>
  <c r="AO33" i="1"/>
  <c r="AK33" i="1"/>
  <c r="AJ33" i="1"/>
  <c r="S33" i="1"/>
  <c r="R33" i="1"/>
  <c r="AO32" i="1"/>
  <c r="AK32" i="1"/>
  <c r="AJ32" i="1"/>
  <c r="S32" i="1"/>
  <c r="R32" i="1"/>
  <c r="AO31" i="1"/>
  <c r="AK31" i="1"/>
  <c r="AJ31" i="1"/>
  <c r="S31" i="1"/>
  <c r="R31" i="1"/>
  <c r="AO30" i="1"/>
  <c r="S30" i="1"/>
  <c r="AN30" i="1" s="1"/>
  <c r="AO29" i="1"/>
  <c r="S29" i="1"/>
  <c r="AN29" i="1" s="1"/>
  <c r="R29" i="1"/>
  <c r="AO28" i="1"/>
  <c r="S28" i="1"/>
  <c r="AN28" i="1" s="1"/>
  <c r="R28" i="1"/>
  <c r="AO27" i="1"/>
  <c r="S27" i="1"/>
  <c r="AN27" i="1" s="1"/>
  <c r="AO26" i="1"/>
  <c r="S26" i="1"/>
  <c r="AN26" i="1" s="1"/>
  <c r="R26" i="1"/>
  <c r="AO21" i="1"/>
  <c r="I8" i="7"/>
  <c r="AO25" i="4"/>
  <c r="AK25" i="4"/>
  <c r="AN25" i="4" s="1"/>
  <c r="AO23" i="4"/>
  <c r="AK23" i="4"/>
  <c r="AN23" i="4" s="1"/>
  <c r="S21" i="1"/>
  <c r="AN21" i="1" s="1"/>
  <c r="AO32" i="6"/>
  <c r="AK32" i="6"/>
  <c r="AN32" i="6" s="1"/>
  <c r="AJ32" i="6"/>
  <c r="AJ31" i="6"/>
  <c r="AK31" i="6"/>
  <c r="AN31" i="6" s="1"/>
  <c r="AO31" i="6"/>
  <c r="J8" i="7"/>
  <c r="U48" i="1"/>
  <c r="AO48" i="1" s="1"/>
  <c r="AO40" i="6"/>
  <c r="AO39" i="6"/>
  <c r="AO38" i="6"/>
  <c r="AO37" i="6"/>
  <c r="AO30" i="6"/>
  <c r="AO29" i="6"/>
  <c r="AO28" i="6"/>
  <c r="AO27" i="6"/>
  <c r="AO25" i="6"/>
  <c r="AO21" i="6"/>
  <c r="AO19" i="6"/>
  <c r="AO18" i="6"/>
  <c r="G45" i="6"/>
  <c r="S39" i="6"/>
  <c r="AN39" i="6" s="1"/>
  <c r="S38" i="6"/>
  <c r="S37" i="6"/>
  <c r="AN37" i="6" s="1"/>
  <c r="S30" i="6"/>
  <c r="AN30" i="6" s="1"/>
  <c r="AN27" i="6"/>
  <c r="S25" i="6"/>
  <c r="AN25" i="6" s="1"/>
  <c r="S18" i="6"/>
  <c r="AN18" i="6" s="1"/>
  <c r="R39" i="6"/>
  <c r="R38" i="6"/>
  <c r="R37" i="6"/>
  <c r="R30" i="6"/>
  <c r="R27" i="6"/>
  <c r="R25" i="6"/>
  <c r="R18" i="6"/>
  <c r="AE45" i="6"/>
  <c r="AB45" i="6"/>
  <c r="Y45" i="6"/>
  <c r="M45" i="6"/>
  <c r="L45" i="6"/>
  <c r="K45" i="6"/>
  <c r="J45" i="6"/>
  <c r="I45" i="6"/>
  <c r="H45" i="6"/>
  <c r="AO46" i="4"/>
  <c r="AO45" i="4"/>
  <c r="AO43" i="4"/>
  <c r="AO42" i="4"/>
  <c r="AO41" i="4"/>
  <c r="AO40" i="4"/>
  <c r="AO39" i="4"/>
  <c r="AO38" i="4"/>
  <c r="AO36" i="4"/>
  <c r="AO35" i="4"/>
  <c r="AO33" i="4"/>
  <c r="AO32" i="4"/>
  <c r="AO31" i="4"/>
  <c r="AO30" i="4"/>
  <c r="AO29" i="4"/>
  <c r="AO28" i="4"/>
  <c r="AO24" i="4"/>
  <c r="AO22" i="4"/>
  <c r="AO20" i="4"/>
  <c r="AO19" i="4"/>
  <c r="AK43" i="4"/>
  <c r="AK42" i="4"/>
  <c r="AN42" i="4" s="1"/>
  <c r="AK41" i="4"/>
  <c r="AN41" i="4" s="1"/>
  <c r="AK36" i="4"/>
  <c r="AK38" i="4"/>
  <c r="AK39" i="4"/>
  <c r="AK40" i="4"/>
  <c r="AK35" i="4"/>
  <c r="AK33" i="4"/>
  <c r="AK32" i="4"/>
  <c r="AK30" i="4"/>
  <c r="AK29" i="4"/>
  <c r="AK24" i="4"/>
  <c r="AK22" i="4"/>
  <c r="AK20" i="4"/>
  <c r="AJ43" i="4"/>
  <c r="AJ42" i="4"/>
  <c r="AJ41" i="4"/>
  <c r="AJ40" i="4"/>
  <c r="AJ38" i="4"/>
  <c r="AJ35" i="4"/>
  <c r="AJ36" i="4"/>
  <c r="AJ39" i="4"/>
  <c r="AJ33" i="4"/>
  <c r="AJ29" i="4"/>
  <c r="AJ24" i="4"/>
  <c r="AJ22" i="4"/>
  <c r="AJ20" i="4"/>
  <c r="S40" i="4"/>
  <c r="S39" i="4"/>
  <c r="AN39" i="4" s="1"/>
  <c r="S38" i="4"/>
  <c r="S36" i="4"/>
  <c r="AN36" i="4" s="1"/>
  <c r="S35" i="4"/>
  <c r="S28" i="4"/>
  <c r="S26" i="4"/>
  <c r="S20" i="4"/>
  <c r="S19" i="4"/>
  <c r="AH47" i="4"/>
  <c r="AE47" i="4"/>
  <c r="AC47" i="4"/>
  <c r="AB47" i="4"/>
  <c r="X47" i="4"/>
  <c r="W47" i="4"/>
  <c r="V47" i="4"/>
  <c r="P47" i="4"/>
  <c r="M47" i="4"/>
  <c r="K47" i="4"/>
  <c r="J47" i="4"/>
  <c r="G47" i="4"/>
  <c r="E47" i="4"/>
  <c r="D47" i="4"/>
  <c r="R40" i="4"/>
  <c r="R39" i="4"/>
  <c r="R38" i="4"/>
  <c r="R36" i="4"/>
  <c r="R35" i="4"/>
  <c r="R28" i="4"/>
  <c r="R26" i="4"/>
  <c r="R20" i="4"/>
  <c r="R19" i="4"/>
  <c r="AO47" i="1"/>
  <c r="D6" i="7" s="1"/>
  <c r="AO45" i="1"/>
  <c r="AO44" i="1"/>
  <c r="AO43" i="1"/>
  <c r="AO42" i="1"/>
  <c r="AO41" i="1"/>
  <c r="AO40" i="1"/>
  <c r="AO24" i="1"/>
  <c r="AO23" i="1"/>
  <c r="AO22" i="1"/>
  <c r="AO20" i="1"/>
  <c r="AO19" i="1"/>
  <c r="AK45" i="1"/>
  <c r="AK44" i="1"/>
  <c r="AK40" i="1"/>
  <c r="AK24" i="1"/>
  <c r="AK23" i="1"/>
  <c r="AK19" i="1"/>
  <c r="AJ45" i="1"/>
  <c r="AJ44" i="1"/>
  <c r="AJ40" i="1"/>
  <c r="AJ24" i="1"/>
  <c r="AJ23" i="1"/>
  <c r="AJ19" i="1"/>
  <c r="S45" i="1"/>
  <c r="S43" i="1"/>
  <c r="S42" i="1"/>
  <c r="S41" i="1"/>
  <c r="S22" i="1"/>
  <c r="S20" i="1"/>
  <c r="R45" i="1"/>
  <c r="R43" i="1"/>
  <c r="R42" i="1"/>
  <c r="R41" i="1"/>
  <c r="R22" i="1"/>
  <c r="R20" i="1"/>
  <c r="P48" i="1"/>
  <c r="N48" i="1"/>
  <c r="K48" i="1"/>
  <c r="G48" i="1"/>
  <c r="F48" i="1"/>
  <c r="E48" i="1"/>
  <c r="S33" i="4"/>
  <c r="R33" i="4"/>
  <c r="AK46" i="4"/>
  <c r="AN46" i="4" s="1"/>
  <c r="AJ46" i="4"/>
  <c r="AK45" i="4"/>
  <c r="AN45" i="4" s="1"/>
  <c r="AJ45" i="4"/>
  <c r="R19" i="1"/>
  <c r="S19" i="1"/>
  <c r="AJ20" i="1"/>
  <c r="AK20" i="1"/>
  <c r="AJ22" i="1"/>
  <c r="AK22" i="1"/>
  <c r="R23" i="1"/>
  <c r="S23" i="1"/>
  <c r="R24" i="1"/>
  <c r="S24" i="1"/>
  <c r="R40" i="1"/>
  <c r="S40" i="1"/>
  <c r="AJ41" i="1"/>
  <c r="AK41" i="1"/>
  <c r="AJ42" i="1"/>
  <c r="AK42" i="1"/>
  <c r="AJ43" i="1"/>
  <c r="AK43" i="1"/>
  <c r="AN43" i="1" s="1"/>
  <c r="R44" i="1"/>
  <c r="S44" i="1"/>
  <c r="R47" i="1"/>
  <c r="S47" i="1"/>
  <c r="AJ47" i="1"/>
  <c r="AK47" i="1"/>
  <c r="H48" i="1"/>
  <c r="I48" i="1"/>
  <c r="J48" i="1"/>
  <c r="L48" i="1"/>
  <c r="M48" i="1"/>
  <c r="O48" i="1"/>
  <c r="Q48" i="1"/>
  <c r="AJ19" i="4"/>
  <c r="AK19" i="4"/>
  <c r="R22" i="4"/>
  <c r="S22" i="4"/>
  <c r="R24" i="4"/>
  <c r="S24" i="4"/>
  <c r="AJ26" i="4"/>
  <c r="AK26" i="4"/>
  <c r="AO26" i="4"/>
  <c r="AJ28" i="4"/>
  <c r="AK28" i="4"/>
  <c r="AN28" i="4" s="1"/>
  <c r="R29" i="4"/>
  <c r="S29" i="4"/>
  <c r="R30" i="4"/>
  <c r="S30" i="4"/>
  <c r="AJ30" i="4"/>
  <c r="AJ31" i="4"/>
  <c r="AK31" i="4"/>
  <c r="AN31" i="4" s="1"/>
  <c r="R32" i="4"/>
  <c r="S32" i="4"/>
  <c r="AJ32" i="4"/>
  <c r="R43" i="4"/>
  <c r="S43" i="4"/>
  <c r="H47" i="4"/>
  <c r="I47" i="4"/>
  <c r="L47" i="4"/>
  <c r="N47" i="4"/>
  <c r="O47" i="4"/>
  <c r="Q47" i="4"/>
  <c r="Y47" i="4"/>
  <c r="Z47" i="4"/>
  <c r="AA47" i="4"/>
  <c r="AD47" i="4"/>
  <c r="AF47" i="4"/>
  <c r="AG47" i="4"/>
  <c r="AI47" i="4"/>
  <c r="AJ21" i="6"/>
  <c r="AK21" i="6"/>
  <c r="AJ23" i="6"/>
  <c r="AN23" i="6"/>
  <c r="AJ28" i="6"/>
  <c r="AK28" i="6"/>
  <c r="AN28" i="6" s="1"/>
  <c r="AJ29" i="6"/>
  <c r="AK29" i="6"/>
  <c r="AN29" i="6" s="1"/>
  <c r="AJ38" i="6"/>
  <c r="AK38" i="6"/>
  <c r="AJ40" i="6"/>
  <c r="AK40" i="6"/>
  <c r="AN40" i="6" s="1"/>
  <c r="F45" i="6"/>
  <c r="N45" i="6"/>
  <c r="O45" i="6"/>
  <c r="Q45" i="6"/>
  <c r="X45" i="6"/>
  <c r="Z45" i="6"/>
  <c r="AA45" i="6"/>
  <c r="AD45" i="6"/>
  <c r="AF45" i="6"/>
  <c r="AG45" i="6"/>
  <c r="AI45" i="6"/>
  <c r="W45" i="6"/>
  <c r="R45" i="6" l="1"/>
  <c r="AN43" i="4"/>
  <c r="S45" i="6"/>
  <c r="AN21" i="6"/>
  <c r="AK45" i="6"/>
  <c r="AJ45" i="6"/>
  <c r="E2" i="7"/>
  <c r="AN35" i="4"/>
  <c r="C4" i="7" s="1"/>
  <c r="AN40" i="4"/>
  <c r="AK48" i="1"/>
  <c r="AN19" i="4"/>
  <c r="AN38" i="4"/>
  <c r="AN32" i="4"/>
  <c r="AN26" i="4"/>
  <c r="AN22" i="4"/>
  <c r="AN33" i="4"/>
  <c r="AJ48" i="1"/>
  <c r="AN20" i="4"/>
  <c r="AN31" i="1"/>
  <c r="AO47" i="4"/>
  <c r="AN24" i="4"/>
  <c r="AO45" i="6"/>
  <c r="AN38" i="6"/>
  <c r="E4" i="7"/>
  <c r="E6" i="7"/>
  <c r="G6" i="7" s="1"/>
  <c r="C5" i="7"/>
  <c r="AJ47" i="4"/>
  <c r="AK47" i="4"/>
  <c r="AN29" i="4"/>
  <c r="R47" i="4"/>
  <c r="E7" i="7"/>
  <c r="G7" i="7" s="1"/>
  <c r="AN30" i="4"/>
  <c r="E3" i="7"/>
  <c r="AN33" i="1"/>
  <c r="AN38" i="1"/>
  <c r="AN45" i="1"/>
  <c r="AN37" i="1"/>
  <c r="AN44" i="1"/>
  <c r="AN23" i="1"/>
  <c r="AN32" i="1"/>
  <c r="AN34" i="1"/>
  <c r="AN47" i="1"/>
  <c r="AN41" i="1"/>
  <c r="D2" i="7"/>
  <c r="G2" i="7" s="1"/>
  <c r="AN22" i="1"/>
  <c r="AN42" i="1"/>
  <c r="AN20" i="1"/>
  <c r="S48" i="1"/>
  <c r="AN40" i="1"/>
  <c r="B5" i="7"/>
  <c r="R48" i="1"/>
  <c r="AN24" i="1"/>
  <c r="D4" i="7"/>
  <c r="D3" i="7"/>
  <c r="G3" i="7" s="1"/>
  <c r="AN19" i="1"/>
  <c r="S47" i="4"/>
  <c r="AN45" i="6" l="1"/>
  <c r="AN47" i="4"/>
  <c r="C2" i="7"/>
  <c r="G4" i="7"/>
  <c r="C7" i="7"/>
  <c r="AN48" i="1"/>
  <c r="F5" i="7"/>
  <c r="C3" i="7"/>
  <c r="E8" i="7"/>
  <c r="B3" i="7"/>
  <c r="F3" i="7" s="1"/>
  <c r="B4" i="7"/>
  <c r="F4" i="7" s="1"/>
  <c r="D8" i="7"/>
  <c r="G8" i="7" s="1"/>
  <c r="B2" i="7"/>
  <c r="F2" i="7" l="1"/>
  <c r="F8" i="7" s="1"/>
</calcChain>
</file>

<file path=xl/sharedStrings.xml><?xml version="1.0" encoding="utf-8"?>
<sst xmlns="http://schemas.openxmlformats.org/spreadsheetml/2006/main" count="437" uniqueCount="134">
  <si>
    <t>samokształcenie</t>
  </si>
  <si>
    <t>forma zakończenia semestru</t>
  </si>
  <si>
    <t>RAZEM</t>
  </si>
  <si>
    <t>Sporządził</t>
  </si>
  <si>
    <t>data i podpis Dziekana Wydziału</t>
  </si>
  <si>
    <t>Przedmiot</t>
  </si>
  <si>
    <t>Lp</t>
  </si>
  <si>
    <t>Uzgodniono z Samorządem</t>
  </si>
  <si>
    <t>ogólna liczba godzin dydaktycznych</t>
  </si>
  <si>
    <t>semestr zimowy</t>
  </si>
  <si>
    <t>semestr letni</t>
  </si>
  <si>
    <t>SUMA GODZIN DYDAKTYCZNYCH</t>
  </si>
  <si>
    <t>wykład (WY)</t>
  </si>
  <si>
    <t>seminarium (SE)</t>
  </si>
  <si>
    <t>ćwiczenia audytoryjne CA)</t>
  </si>
  <si>
    <t>ćwiczenia kierunkowe - niekliniczne (CN)</t>
  </si>
  <si>
    <t>ćwiczenia w warunkach symulowanych (CS)</t>
  </si>
  <si>
    <t>ćwiczenia laboratoryjne (CL)</t>
  </si>
  <si>
    <t>ćwiczenia kliniczne (CK)</t>
  </si>
  <si>
    <t>lektoraty (LE)</t>
  </si>
  <si>
    <t>praktyka zawodowa (PZ)</t>
  </si>
  <si>
    <t>liczba godzin z nauczycielem</t>
  </si>
  <si>
    <t>obowiązkowe</t>
  </si>
  <si>
    <t>e-learning (EL)</t>
  </si>
  <si>
    <t>ograniczonego wyboru</t>
  </si>
  <si>
    <r>
      <t xml:space="preserve">zajęcia praktyczne przy pacjencie (PP)   </t>
    </r>
    <r>
      <rPr>
        <sz val="10"/>
        <rFont val="Calibri"/>
        <family val="2"/>
        <charset val="238"/>
      </rPr>
      <t>¹  ²</t>
    </r>
  </si>
  <si>
    <r>
      <t xml:space="preserve">ćwiczenia specjalistyczne - magisterskie (CM)     </t>
    </r>
    <r>
      <rPr>
        <sz val="10"/>
        <rFont val="Calibri"/>
        <family val="2"/>
        <charset val="238"/>
      </rPr>
      <t>²</t>
    </r>
  </si>
  <si>
    <r>
      <t xml:space="preserve">zajęcia praktyczne przy pacjencie (PP)   </t>
    </r>
    <r>
      <rPr>
        <sz val="10"/>
        <rFont val="Calibri"/>
        <family val="2"/>
        <charset val="238"/>
      </rPr>
      <t>¹ ²</t>
    </r>
  </si>
  <si>
    <t>Badania naukowe w pielęgniarstwie</t>
  </si>
  <si>
    <t>ZAL</t>
  </si>
  <si>
    <t>EGZ</t>
  </si>
  <si>
    <t>TOK A</t>
  </si>
  <si>
    <t>Dydaktyka Medyczna</t>
  </si>
  <si>
    <t>Język angielski</t>
  </si>
  <si>
    <r>
      <rPr>
        <sz val="11"/>
        <rFont val="Calibri"/>
        <family val="2"/>
        <charset val="238"/>
      </rPr>
      <t>¹</t>
    </r>
    <r>
      <rPr>
        <sz val="11"/>
        <rFont val="Arial"/>
        <family val="2"/>
        <charset val="238"/>
      </rPr>
      <t xml:space="preserve"> dotyczy Wydziału Nauk o Zdrowiu</t>
    </r>
  </si>
  <si>
    <r>
      <rPr>
        <sz val="11"/>
        <rFont val="Calibri"/>
        <family val="2"/>
        <charset val="238"/>
      </rPr>
      <t>²</t>
    </r>
    <r>
      <rPr>
        <sz val="11"/>
        <rFont val="Arial"/>
        <family val="2"/>
        <charset val="238"/>
      </rPr>
      <t xml:space="preserve"> dotyczy Wydziału Farmaceutycznego z Oddziałem Analityki Medycznej</t>
    </r>
  </si>
  <si>
    <t xml:space="preserve">Endoskopia </t>
  </si>
  <si>
    <t>Koordynowana opieka zdrowotna</t>
  </si>
  <si>
    <t>Promocja zdrowia i świadczenia profilaktyczne</t>
  </si>
  <si>
    <t>Leczenie żywieniowe</t>
  </si>
  <si>
    <t>Tlenoterapia ciągła i wentylacja mechaniczna</t>
  </si>
  <si>
    <t>Opieka i edukacja zdrowotna w chorobach przewlekłych (leczenie p.bólowe)</t>
  </si>
  <si>
    <t xml:space="preserve">Pediatria społeczna </t>
  </si>
  <si>
    <t>Zarys immunologii klinicznej z transplantologią</t>
  </si>
  <si>
    <t>Praktyczne aspekty kardiodiabetologii </t>
  </si>
  <si>
    <t>Chirurgia jednego dnia</t>
  </si>
  <si>
    <t>Poradnictwo w pielęgniarstwie (POZ)</t>
  </si>
  <si>
    <t>Seminarium dyplomowe</t>
  </si>
  <si>
    <t>zajęcia praktyczne przy pacjencie (PP)   ¹  ²</t>
  </si>
  <si>
    <t>ćwiczenia specjalistyczne - magisterskie (CM)     ²</t>
  </si>
  <si>
    <t>zajęcia praktyczne przy pacjencie (PP)   ¹ ²</t>
  </si>
  <si>
    <t>¹ dotyczy Wydziału Nauk o Zdrowiu</t>
  </si>
  <si>
    <t>² dotyczy Wydziału Farmaceutycznego z Oddziałem Analityki Medycznej</t>
  </si>
  <si>
    <t xml:space="preserve"> obowiązkowe</t>
  </si>
  <si>
    <t>* dla studentów (absolwentów) rozpoczynających kształcenie na I stopniu pielęgniarstwa przed rokiem 2016/2017</t>
  </si>
  <si>
    <t>TOK B</t>
  </si>
  <si>
    <t>Przygotowanie pracy dyplomowej</t>
  </si>
  <si>
    <t>Nauki społeczne i humanistyczne</t>
  </si>
  <si>
    <t>Grupa zajęć</t>
  </si>
  <si>
    <t>ECTS</t>
  </si>
  <si>
    <t>Liczba godzin 1 rok</t>
  </si>
  <si>
    <t>suma godzin 2 rok</t>
  </si>
  <si>
    <t>ECTS 1</t>
  </si>
  <si>
    <t>ECTS 2</t>
  </si>
  <si>
    <t>liczba godz</t>
  </si>
  <si>
    <t>Zaawansowana praktyka pielęgniarska</t>
  </si>
  <si>
    <t>Badania naukowe i rozwój pielęgniarstwa</t>
  </si>
  <si>
    <t>Praktyki zawodowe</t>
  </si>
  <si>
    <t>Wybrane zagadnienia w neurologii dziecięcej</t>
  </si>
  <si>
    <t>Egzamin</t>
  </si>
  <si>
    <t>Przedmioty dodatkowe</t>
  </si>
  <si>
    <t xml:space="preserve">razem z praktykami </t>
  </si>
  <si>
    <t>razem z praktykami</t>
  </si>
  <si>
    <t>standard h</t>
  </si>
  <si>
    <t>standard ECTS</t>
  </si>
  <si>
    <t>Zajęcia fakultatywne</t>
  </si>
  <si>
    <t>Opieka  i edukacja w transplantologii</t>
  </si>
  <si>
    <t xml:space="preserve">Pielęgniarstwo wielokulturowe  </t>
  </si>
  <si>
    <t xml:space="preserve">Zarządzanie w pielęgniarstwie </t>
  </si>
  <si>
    <t xml:space="preserve">Prawo  w praktyce pielęgniarskiej </t>
  </si>
  <si>
    <t xml:space="preserve">Psychologia zdrowia </t>
  </si>
  <si>
    <t xml:space="preserve">Statystyka medyczna </t>
  </si>
  <si>
    <t>Pielęgniarstwo w perspektywie międzynarodowej</t>
  </si>
  <si>
    <t xml:space="preserve">Praktyka pielęgniarska oparta na dowodach naukowych  </t>
  </si>
  <si>
    <t xml:space="preserve">Informacja naukowa </t>
  </si>
  <si>
    <t xml:space="preserve">Badania naukowe w pielęgniarstwie </t>
  </si>
  <si>
    <t>Opieka i edukacja zdrowotna w chorobach przewlekłych (w choroby kardiologicznych)</t>
  </si>
  <si>
    <t>Opieka i edukacja zdrowotna w chorobach przewlekłych (w choroby nerek i  leczenie nerkozastępcze)</t>
  </si>
  <si>
    <t>Opieka i edukacja zdrowotna w chorobach przewlekłych (diabetologia)</t>
  </si>
  <si>
    <t xml:space="preserve">Opieka i edukacja zdrowotna w zaburzeniach układu nerwowego  </t>
  </si>
  <si>
    <t xml:space="preserve">Opieka i edukacja zdrowotna w chorobach przewlekłych nowotworowych </t>
  </si>
  <si>
    <t xml:space="preserve">Farmakologia i ordynowanie produktów leczniczych </t>
  </si>
  <si>
    <t>Opieka i edukacja zdrowotna w zaburzeniach zdrowia psychicznego</t>
  </si>
  <si>
    <t xml:space="preserve">Pielęgniarstwo epidemiologiczne </t>
  </si>
  <si>
    <t xml:space="preserve">Farmakologia uzupełniająca * </t>
  </si>
  <si>
    <t>Opieka i edukacja zdrowotna w chorobach przewlekłych (w choroby układu oddechowego)</t>
  </si>
  <si>
    <t>Endoskopia</t>
  </si>
  <si>
    <t>Poradnictwo w pielęgniarstwie</t>
  </si>
  <si>
    <t>Opieka i edukacja zdrowotna w zakresie ran przewlekłych i przetok</t>
  </si>
  <si>
    <t>Wybrane zagadnienia opieki pielęgniarskiej w pediatrii</t>
  </si>
  <si>
    <t>Komunikacja z trudnym pacjentem</t>
  </si>
  <si>
    <t>Choroby rzadkie</t>
  </si>
  <si>
    <t>Egzamin dyplomowy</t>
  </si>
  <si>
    <t>Zarządzanie w pielęgniarstwie - praktyka zawodowa</t>
  </si>
  <si>
    <t>Opieka i edukacja zdrowotna w chorobach przewlekłych (w choroby kardiologicznych) - praktyka zawodowa</t>
  </si>
  <si>
    <t>Opieka i edukacja zdrowotna w chorobach przewlekłych (w choroby układu oddechowego) - praktyka zawodowa</t>
  </si>
  <si>
    <t>Tlenoterapia ciągła i wentylacja mechaniczna - praktyka zawodowa</t>
  </si>
  <si>
    <t>Endoskopia - praktyka zawodowa</t>
  </si>
  <si>
    <t>Podstawy seksuologii</t>
  </si>
  <si>
    <t>Opieka i edukacja zdrowotna w chorobach przewlekłych nowotworowych - praktyka zawodowa</t>
  </si>
  <si>
    <t>Pielęgniarstwo operacyjne</t>
  </si>
  <si>
    <t xml:space="preserve">SZCZEGÓŁOWY PROGRAM STUDIÓW na rok akademicki 2022/2023 </t>
  </si>
  <si>
    <t xml:space="preserve">SZCZEGÓŁOWY PROGRAM STUDIÓW na rok akademicki 2023/2024 </t>
  </si>
  <si>
    <t>punkty ECTS w semestrze</t>
  </si>
  <si>
    <t>SUMA PUNKTÓW ECTS ZA PRZEDMIOT</t>
  </si>
  <si>
    <t>obowiązkowe *</t>
  </si>
  <si>
    <t>Godziny do dyspozycji uczelni</t>
  </si>
  <si>
    <t>Przygotowanie pracy dyplomowej i przygotowanie do egzaminu dyplomowego.</t>
  </si>
  <si>
    <t>Semninarium dyplomowe</t>
  </si>
  <si>
    <t>Wydział Nauk o Zdrowiu</t>
  </si>
  <si>
    <t>Rok studiów 1</t>
  </si>
  <si>
    <t>Forma studiów stacjonarne i niestacjonarne</t>
  </si>
  <si>
    <t>Rok studiów 2</t>
  </si>
  <si>
    <t>zajęcia wychowania fizycznego (WF)</t>
  </si>
  <si>
    <t>Rodzaj zajęć (obowiązkowe / wolnego wyboru / ograniczonego wyboru)</t>
  </si>
  <si>
    <r>
      <t xml:space="preserve">Cykl kształcenia rozpoczynający się w roku akademickim: </t>
    </r>
    <r>
      <rPr>
        <b/>
        <sz val="11"/>
        <color theme="1"/>
        <rFont val="Arial"/>
        <family val="2"/>
        <charset val="238"/>
      </rPr>
      <t>2022/2023</t>
    </r>
  </si>
  <si>
    <t>Poradnictwo w pielęgniarstwie - praktyka zawodowa</t>
  </si>
  <si>
    <t>Poradnictwo w pielęgniarstwie (POZ) - praktyka zawodowa</t>
  </si>
  <si>
    <t>Endoskopia- praktyka zaodowa</t>
  </si>
  <si>
    <r>
      <t xml:space="preserve">Kierunek </t>
    </r>
    <r>
      <rPr>
        <b/>
        <sz val="11"/>
        <color rgb="FFC00000"/>
        <rFont val="Arial"/>
        <family val="2"/>
        <charset val="238"/>
      </rPr>
      <t>Pielęgniarstwo II stopnia</t>
    </r>
  </si>
  <si>
    <r>
      <t xml:space="preserve">Cykl kształcenia rozpoczynający się w roku akademickim: </t>
    </r>
    <r>
      <rPr>
        <b/>
        <sz val="11"/>
        <color rgb="FF000000"/>
        <rFont val="Arial"/>
        <family val="2"/>
        <charset val="238"/>
      </rPr>
      <t>2022/2023</t>
    </r>
  </si>
  <si>
    <t>uchwała Senatu 2446 z dn. 29.06.2022</t>
  </si>
  <si>
    <t>dr A. Kołtuniuk, dr A. Rozensztrauch, dr A. Lisowska, mgr A. Pawlak</t>
  </si>
  <si>
    <t>29.06.2022 dr A. Kołcz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</si>
</sst>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2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1"/>
      <name val="Arial"/>
      <family val="2"/>
      <charset val="238"/>
    </font>
    <font>
      <sz val="8"/>
      <name val="Arial"/>
      <family val="2"/>
      <charset val="238"/>
    </font>
    <font>
      <sz val="10"/>
      <name val="Calibri"/>
      <family val="2"/>
      <charset val="238"/>
    </font>
    <font>
      <b/>
      <sz val="11"/>
      <name val="Arial"/>
      <family val="2"/>
      <charset val="238"/>
    </font>
    <font>
      <sz val="11"/>
      <name val="Calibri"/>
      <family val="2"/>
      <charset val="238"/>
    </font>
    <font>
      <sz val="12"/>
      <name val="Times New Roman"/>
      <family val="1"/>
      <charset val="238"/>
    </font>
    <font>
      <sz val="12"/>
      <name val="Arial"/>
      <family val="2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name val="Arial"/>
      <family val="2"/>
    </font>
    <font>
      <sz val="10"/>
      <name val="Helvetica"/>
      <family val="2"/>
    </font>
    <font>
      <b/>
      <sz val="10"/>
      <name val="Arial"/>
      <family val="2"/>
    </font>
    <font>
      <sz val="10"/>
      <color rgb="FFFF0000"/>
      <name val="Arial"/>
      <family val="2"/>
      <charset val="238"/>
    </font>
    <font>
      <sz val="11"/>
      <color theme="1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1"/>
      <color rgb="FF292929"/>
      <name val="Times New Roman"/>
      <family val="1"/>
      <charset val="238"/>
    </font>
    <font>
      <sz val="11"/>
      <color theme="1"/>
      <name val="Arial"/>
      <family val="2"/>
      <charset val="238"/>
    </font>
    <font>
      <sz val="11"/>
      <color rgb="FF000000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2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u/>
      <sz val="10"/>
      <name val="Arial"/>
      <family val="2"/>
      <charset val="238"/>
    </font>
    <font>
      <b/>
      <sz val="11"/>
      <color rgb="FFC00000"/>
      <name val="Arial"/>
      <family val="2"/>
      <charset val="238"/>
    </font>
    <font>
      <b/>
      <sz val="11"/>
      <color rgb="FF000000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 tint="-4.9989318521683403E-2"/>
        <bgColor indexed="64"/>
      </patternFill>
    </fill>
  </fills>
  <borders count="9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1" fillId="0" borderId="0"/>
  </cellStyleXfs>
  <cellXfs count="496">
    <xf numFmtId="0" fontId="0" fillId="0" borderId="0" xfId="0"/>
    <xf numFmtId="0" fontId="1" fillId="0" borderId="0" xfId="0" applyFont="1"/>
    <xf numFmtId="164" fontId="1" fillId="2" borderId="1" xfId="1" applyNumberFormat="1" applyFont="1" applyFill="1" applyBorder="1"/>
    <xf numFmtId="0" fontId="1" fillId="2" borderId="0" xfId="1" applyFont="1" applyFill="1"/>
    <xf numFmtId="164" fontId="1" fillId="2" borderId="3" xfId="1" applyNumberFormat="1" applyFont="1" applyFill="1" applyBorder="1"/>
    <xf numFmtId="0" fontId="1" fillId="3" borderId="0" xfId="0" applyFont="1" applyFill="1"/>
    <xf numFmtId="0" fontId="1" fillId="4" borderId="0" xfId="0" applyFont="1" applyFill="1"/>
    <xf numFmtId="0" fontId="1" fillId="5" borderId="0" xfId="0" applyFont="1" applyFill="1"/>
    <xf numFmtId="0" fontId="1" fillId="6" borderId="0" xfId="0" applyFont="1" applyFill="1"/>
    <xf numFmtId="0" fontId="1" fillId="7" borderId="0" xfId="1" applyFont="1" applyFill="1"/>
    <xf numFmtId="0" fontId="1" fillId="8" borderId="0" xfId="0" applyFont="1" applyFill="1"/>
    <xf numFmtId="0" fontId="1" fillId="0" borderId="0" xfId="0" applyFont="1" applyFill="1"/>
    <xf numFmtId="0" fontId="3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4" fillId="0" borderId="0" xfId="0" applyFont="1" applyFill="1"/>
    <xf numFmtId="0" fontId="1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 vertical="center"/>
    </xf>
    <xf numFmtId="0" fontId="16" fillId="5" borderId="0" xfId="1" applyFont="1" applyFill="1"/>
    <xf numFmtId="0" fontId="1" fillId="7" borderId="0" xfId="0" applyFont="1" applyFill="1"/>
    <xf numFmtId="0" fontId="2" fillId="7" borderId="0" xfId="0" applyFont="1" applyFill="1"/>
    <xf numFmtId="0" fontId="13" fillId="0" borderId="0" xfId="0" applyFont="1"/>
    <xf numFmtId="0" fontId="14" fillId="0" borderId="0" xfId="0" applyFont="1"/>
    <xf numFmtId="0" fontId="11" fillId="2" borderId="4" xfId="0" applyFont="1" applyFill="1" applyBorder="1" applyAlignment="1">
      <alignment horizontal="center" vertical="center"/>
    </xf>
    <xf numFmtId="164" fontId="11" fillId="2" borderId="1" xfId="0" applyNumberFormat="1" applyFont="1" applyFill="1" applyBorder="1"/>
    <xf numFmtId="164" fontId="11" fillId="2" borderId="10" xfId="0" applyNumberFormat="1" applyFont="1" applyFill="1" applyBorder="1"/>
    <xf numFmtId="0" fontId="11" fillId="2" borderId="10" xfId="0" applyFont="1" applyFill="1" applyBorder="1"/>
    <xf numFmtId="164" fontId="11" fillId="2" borderId="11" xfId="0" applyNumberFormat="1" applyFont="1" applyFill="1" applyBorder="1"/>
    <xf numFmtId="164" fontId="12" fillId="2" borderId="7" xfId="0" applyNumberFormat="1" applyFont="1" applyFill="1" applyBorder="1"/>
    <xf numFmtId="0" fontId="11" fillId="2" borderId="0" xfId="0" applyFont="1" applyFill="1"/>
    <xf numFmtId="164" fontId="11" fillId="2" borderId="10" xfId="0" applyNumberFormat="1" applyFont="1" applyFill="1" applyBorder="1" applyAlignment="1">
      <alignment wrapText="1"/>
    </xf>
    <xf numFmtId="0" fontId="1" fillId="2" borderId="0" xfId="0" applyFont="1" applyFill="1"/>
    <xf numFmtId="164" fontId="11" fillId="2" borderId="12" xfId="0" applyNumberFormat="1" applyFont="1" applyFill="1" applyBorder="1"/>
    <xf numFmtId="164" fontId="11" fillId="2" borderId="1" xfId="1" applyNumberFormat="1" applyFont="1" applyFill="1" applyBorder="1"/>
    <xf numFmtId="164" fontId="11" fillId="2" borderId="10" xfId="1" applyNumberFormat="1" applyFont="1" applyFill="1" applyBorder="1"/>
    <xf numFmtId="164" fontId="11" fillId="2" borderId="10" xfId="1" applyNumberFormat="1" applyFont="1" applyFill="1" applyBorder="1" applyAlignment="1">
      <alignment wrapText="1"/>
    </xf>
    <xf numFmtId="0" fontId="11" fillId="2" borderId="10" xfId="1" applyFont="1" applyFill="1" applyBorder="1"/>
    <xf numFmtId="0" fontId="11" fillId="2" borderId="1" xfId="1" applyFont="1" applyFill="1" applyBorder="1"/>
    <xf numFmtId="164" fontId="11" fillId="2" borderId="12" xfId="1" applyNumberFormat="1" applyFont="1" applyFill="1" applyBorder="1"/>
    <xf numFmtId="164" fontId="11" fillId="2" borderId="11" xfId="0" applyNumberFormat="1" applyFont="1" applyFill="1" applyBorder="1" applyAlignment="1">
      <alignment wrapText="1"/>
    </xf>
    <xf numFmtId="0" fontId="2" fillId="2" borderId="0" xfId="0" applyFont="1" applyFill="1"/>
    <xf numFmtId="164" fontId="11" fillId="2" borderId="3" xfId="0" applyNumberFormat="1" applyFont="1" applyFill="1" applyBorder="1"/>
    <xf numFmtId="164" fontId="1" fillId="2" borderId="0" xfId="0" applyNumberFormat="1" applyFont="1" applyFill="1"/>
    <xf numFmtId="0" fontId="16" fillId="2" borderId="0" xfId="1" applyFont="1" applyFill="1"/>
    <xf numFmtId="0" fontId="2" fillId="2" borderId="0" xfId="1" applyFont="1" applyFill="1" applyAlignment="1">
      <alignment horizontal="center"/>
    </xf>
    <xf numFmtId="0" fontId="2" fillId="2" borderId="0" xfId="1" applyFont="1" applyFill="1" applyAlignment="1">
      <alignment vertical="center"/>
    </xf>
    <xf numFmtId="0" fontId="3" fillId="2" borderId="0" xfId="1" applyFont="1" applyFill="1" applyAlignment="1">
      <alignment horizontal="center" vertical="center"/>
    </xf>
    <xf numFmtId="0" fontId="11" fillId="2" borderId="0" xfId="1" applyFont="1" applyFill="1" applyAlignment="1">
      <alignment horizontal="center" vertical="center"/>
    </xf>
    <xf numFmtId="0" fontId="4" fillId="2" borderId="0" xfId="1" applyFont="1" applyFill="1"/>
    <xf numFmtId="0" fontId="7" fillId="2" borderId="0" xfId="1" applyFont="1" applyFill="1" applyAlignment="1">
      <alignment horizontal="center"/>
    </xf>
    <xf numFmtId="0" fontId="7" fillId="2" borderId="0" xfId="1" applyFont="1" applyFill="1"/>
    <xf numFmtId="0" fontId="1" fillId="2" borderId="4" xfId="1" applyFont="1" applyFill="1" applyBorder="1" applyAlignment="1">
      <alignment horizontal="center" vertical="center"/>
    </xf>
    <xf numFmtId="164" fontId="1" fillId="2" borderId="10" xfId="1" applyNumberFormat="1" applyFont="1" applyFill="1" applyBorder="1"/>
    <xf numFmtId="0" fontId="1" fillId="2" borderId="10" xfId="1" applyFont="1" applyFill="1" applyBorder="1"/>
    <xf numFmtId="164" fontId="1" fillId="2" borderId="11" xfId="1" applyNumberFormat="1" applyFont="1" applyFill="1" applyBorder="1"/>
    <xf numFmtId="164" fontId="2" fillId="2" borderId="7" xfId="1" applyNumberFormat="1" applyFont="1" applyFill="1" applyBorder="1"/>
    <xf numFmtId="164" fontId="12" fillId="2" borderId="11" xfId="1" applyNumberFormat="1" applyFont="1" applyFill="1" applyBorder="1" applyAlignment="1">
      <alignment horizontal="center"/>
    </xf>
    <xf numFmtId="164" fontId="11" fillId="2" borderId="11" xfId="1" applyNumberFormat="1" applyFont="1" applyFill="1" applyBorder="1"/>
    <xf numFmtId="0" fontId="1" fillId="2" borderId="10" xfId="0" applyFont="1" applyFill="1" applyBorder="1"/>
    <xf numFmtId="0" fontId="11" fillId="2" borderId="0" xfId="1" applyFont="1" applyFill="1"/>
    <xf numFmtId="164" fontId="11" fillId="2" borderId="0" xfId="1" applyNumberFormat="1" applyFont="1" applyFill="1"/>
    <xf numFmtId="0" fontId="18" fillId="2" borderId="0" xfId="1" applyFont="1" applyFill="1"/>
    <xf numFmtId="164" fontId="2" fillId="2" borderId="3" xfId="1" applyNumberFormat="1" applyFont="1" applyFill="1" applyBorder="1"/>
    <xf numFmtId="164" fontId="1" fillId="2" borderId="0" xfId="1" applyNumberFormat="1" applyFont="1" applyFill="1"/>
    <xf numFmtId="0" fontId="1" fillId="2" borderId="0" xfId="1" applyFont="1" applyFill="1" applyAlignment="1">
      <alignment horizontal="center"/>
    </xf>
    <xf numFmtId="164" fontId="2" fillId="2" borderId="11" xfId="1" applyNumberFormat="1" applyFont="1" applyFill="1" applyBorder="1"/>
    <xf numFmtId="164" fontId="1" fillId="2" borderId="15" xfId="1" applyNumberFormat="1" applyFont="1" applyFill="1" applyBorder="1"/>
    <xf numFmtId="164" fontId="1" fillId="2" borderId="16" xfId="1" applyNumberFormat="1" applyFont="1" applyFill="1" applyBorder="1"/>
    <xf numFmtId="164" fontId="2" fillId="2" borderId="11" xfId="1" applyNumberFormat="1" applyFont="1" applyFill="1" applyBorder="1" applyAlignment="1">
      <alignment wrapText="1"/>
    </xf>
    <xf numFmtId="0" fontId="2" fillId="2" borderId="7" xfId="1" applyFont="1" applyFill="1" applyBorder="1"/>
    <xf numFmtId="164" fontId="2" fillId="2" borderId="11" xfId="1" applyNumberFormat="1" applyFont="1" applyFill="1" applyBorder="1" applyAlignment="1">
      <alignment horizontal="right"/>
    </xf>
    <xf numFmtId="0" fontId="1" fillId="2" borderId="17" xfId="1" applyFont="1" applyFill="1" applyBorder="1"/>
    <xf numFmtId="164" fontId="11" fillId="2" borderId="11" xfId="0" applyNumberFormat="1" applyFont="1" applyFill="1" applyBorder="1" applyAlignment="1">
      <alignment horizontal="right" wrapText="1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2" borderId="1" xfId="0" applyFont="1" applyFill="1" applyBorder="1"/>
    <xf numFmtId="0" fontId="15" fillId="0" borderId="0" xfId="0" applyFont="1"/>
    <xf numFmtId="0" fontId="1" fillId="0" borderId="0" xfId="0" applyFont="1"/>
    <xf numFmtId="0" fontId="3" fillId="0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164" fontId="17" fillId="2" borderId="1" xfId="0" applyNumberFormat="1" applyFont="1" applyFill="1" applyBorder="1"/>
    <xf numFmtId="164" fontId="11" fillId="2" borderId="2" xfId="0" applyNumberFormat="1" applyFont="1" applyFill="1" applyBorder="1"/>
    <xf numFmtId="0" fontId="1" fillId="0" borderId="0" xfId="0" applyFont="1" applyFill="1" applyAlignment="1">
      <alignment vertical="center"/>
    </xf>
    <xf numFmtId="0" fontId="4" fillId="2" borderId="0" xfId="0" applyFont="1" applyFill="1"/>
    <xf numFmtId="0" fontId="4" fillId="2" borderId="0" xfId="0" applyFont="1" applyFill="1" applyAlignment="1">
      <alignment horizontal="left"/>
    </xf>
    <xf numFmtId="0" fontId="21" fillId="2" borderId="0" xfId="0" applyFont="1" applyFill="1"/>
    <xf numFmtId="0" fontId="1" fillId="2" borderId="0" xfId="0" applyFont="1" applyFill="1" applyAlignment="1">
      <alignment horizontal="left"/>
    </xf>
    <xf numFmtId="0" fontId="1" fillId="0" borderId="5" xfId="0" applyFont="1" applyFill="1" applyBorder="1"/>
    <xf numFmtId="0" fontId="4" fillId="2" borderId="9" xfId="0" applyFont="1" applyFill="1" applyBorder="1"/>
    <xf numFmtId="0" fontId="1" fillId="2" borderId="5" xfId="1" applyFont="1" applyFill="1" applyBorder="1" applyAlignment="1">
      <alignment horizontal="center" vertical="center" wrapText="1"/>
    </xf>
    <xf numFmtId="0" fontId="1" fillId="2" borderId="6" xfId="0" applyFont="1" applyFill="1" applyBorder="1"/>
    <xf numFmtId="164" fontId="17" fillId="2" borderId="10" xfId="1" applyNumberFormat="1" applyFont="1" applyFill="1" applyBorder="1"/>
    <xf numFmtId="0" fontId="9" fillId="2" borderId="35" xfId="0" applyFont="1" applyFill="1" applyBorder="1" applyAlignment="1">
      <alignment horizontal="left" vertical="center"/>
    </xf>
    <xf numFmtId="164" fontId="19" fillId="2" borderId="20" xfId="1" applyNumberFormat="1" applyFont="1" applyFill="1" applyBorder="1" applyAlignment="1">
      <alignment horizontal="left" vertical="center" wrapText="1"/>
    </xf>
    <xf numFmtId="0" fontId="26" fillId="2" borderId="4" xfId="1" applyFont="1" applyFill="1" applyBorder="1" applyAlignment="1">
      <alignment horizontal="center" vertical="center"/>
    </xf>
    <xf numFmtId="164" fontId="26" fillId="2" borderId="8" xfId="1" applyNumberFormat="1" applyFont="1" applyFill="1" applyBorder="1"/>
    <xf numFmtId="164" fontId="26" fillId="2" borderId="1" xfId="1" applyNumberFormat="1" applyFont="1" applyFill="1" applyBorder="1"/>
    <xf numFmtId="164" fontId="26" fillId="2" borderId="10" xfId="1" applyNumberFormat="1" applyFont="1" applyFill="1" applyBorder="1"/>
    <xf numFmtId="0" fontId="26" fillId="2" borderId="0" xfId="1" applyFont="1" applyFill="1"/>
    <xf numFmtId="0" fontId="26" fillId="2" borderId="10" xfId="1" applyFont="1" applyFill="1" applyBorder="1"/>
    <xf numFmtId="164" fontId="27" fillId="2" borderId="11" xfId="1" applyNumberFormat="1" applyFont="1" applyFill="1" applyBorder="1" applyAlignment="1">
      <alignment horizontal="center"/>
    </xf>
    <xf numFmtId="164" fontId="27" fillId="2" borderId="7" xfId="1" applyNumberFormat="1" applyFont="1" applyFill="1" applyBorder="1"/>
    <xf numFmtId="164" fontId="26" fillId="2" borderId="0" xfId="1" applyNumberFormat="1" applyFont="1" applyFill="1" applyBorder="1"/>
    <xf numFmtId="164" fontId="27" fillId="2" borderId="11" xfId="1" applyNumberFormat="1" applyFont="1" applyFill="1" applyBorder="1" applyAlignment="1">
      <alignment horizontal="center" wrapText="1"/>
    </xf>
    <xf numFmtId="164" fontId="27" fillId="2" borderId="14" xfId="1" applyNumberFormat="1" applyFont="1" applyFill="1" applyBorder="1" applyAlignment="1">
      <alignment horizontal="center"/>
    </xf>
    <xf numFmtId="164" fontId="26" fillId="2" borderId="11" xfId="1" applyNumberFormat="1" applyFont="1" applyFill="1" applyBorder="1" applyAlignment="1">
      <alignment horizontal="center"/>
    </xf>
    <xf numFmtId="0" fontId="26" fillId="2" borderId="0" xfId="1" applyFont="1" applyFill="1" applyBorder="1"/>
    <xf numFmtId="164" fontId="26" fillId="2" borderId="39" xfId="1" applyNumberFormat="1" applyFont="1" applyFill="1" applyBorder="1"/>
    <xf numFmtId="164" fontId="26" fillId="2" borderId="13" xfId="1" applyNumberFormat="1" applyFont="1" applyFill="1" applyBorder="1"/>
    <xf numFmtId="164" fontId="26" fillId="2" borderId="6" xfId="1" applyNumberFormat="1" applyFont="1" applyFill="1" applyBorder="1"/>
    <xf numFmtId="0" fontId="26" fillId="2" borderId="6" xfId="1" applyFont="1" applyFill="1" applyBorder="1"/>
    <xf numFmtId="164" fontId="26" fillId="2" borderId="2" xfId="1" applyNumberFormat="1" applyFont="1" applyFill="1" applyBorder="1"/>
    <xf numFmtId="164" fontId="26" fillId="2" borderId="3" xfId="1" applyNumberFormat="1" applyFont="1" applyFill="1" applyBorder="1"/>
    <xf numFmtId="164" fontId="27" fillId="2" borderId="3" xfId="1" applyNumberFormat="1" applyFont="1" applyFill="1" applyBorder="1" applyAlignment="1">
      <alignment horizontal="center"/>
    </xf>
    <xf numFmtId="0" fontId="27" fillId="2" borderId="0" xfId="1" applyFont="1" applyFill="1" applyAlignment="1">
      <alignment horizontal="center"/>
    </xf>
    <xf numFmtId="0" fontId="11" fillId="2" borderId="9" xfId="1" applyFont="1" applyFill="1" applyBorder="1" applyAlignment="1">
      <alignment horizontal="center" wrapText="1"/>
    </xf>
    <xf numFmtId="0" fontId="26" fillId="2" borderId="9" xfId="1" applyFont="1" applyFill="1" applyBorder="1" applyAlignment="1">
      <alignment horizontal="center" vertical="center"/>
    </xf>
    <xf numFmtId="164" fontId="17" fillId="2" borderId="14" xfId="1" applyNumberFormat="1" applyFont="1" applyFill="1" applyBorder="1" applyAlignment="1" applyProtection="1">
      <alignment horizontal="left" vertical="center" wrapText="1"/>
      <protection locked="0"/>
    </xf>
    <xf numFmtId="164" fontId="17" fillId="2" borderId="14" xfId="1" applyNumberFormat="1" applyFont="1" applyFill="1" applyBorder="1" applyAlignment="1">
      <alignment horizontal="left" vertical="center" wrapText="1"/>
    </xf>
    <xf numFmtId="0" fontId="11" fillId="2" borderId="11" xfId="1" applyFont="1" applyFill="1" applyBorder="1" applyAlignment="1">
      <alignment horizontal="left" vertical="center" wrapText="1"/>
    </xf>
    <xf numFmtId="164" fontId="17" fillId="2" borderId="11" xfId="0" applyNumberFormat="1" applyFont="1" applyFill="1" applyBorder="1" applyAlignment="1" applyProtection="1">
      <alignment horizontal="left" vertical="center" wrapText="1"/>
      <protection locked="0"/>
    </xf>
    <xf numFmtId="0" fontId="26" fillId="2" borderId="11" xfId="0" applyFont="1" applyFill="1" applyBorder="1" applyAlignment="1">
      <alignment horizontal="left" vertical="center" wrapText="1"/>
    </xf>
    <xf numFmtId="164" fontId="11" fillId="2" borderId="11" xfId="1" applyNumberFormat="1" applyFont="1" applyFill="1" applyBorder="1" applyAlignment="1">
      <alignment horizontal="left" vertical="center" wrapText="1"/>
    </xf>
    <xf numFmtId="0" fontId="20" fillId="2" borderId="11" xfId="0" applyFont="1" applyFill="1" applyBorder="1" applyAlignment="1">
      <alignment horizontal="left" vertical="center" wrapText="1"/>
    </xf>
    <xf numFmtId="164" fontId="11" fillId="2" borderId="14" xfId="1" applyNumberFormat="1" applyFont="1" applyFill="1" applyBorder="1" applyAlignment="1">
      <alignment horizontal="left" vertical="center" wrapText="1"/>
    </xf>
    <xf numFmtId="164" fontId="19" fillId="2" borderId="19" xfId="0" applyNumberFormat="1" applyFont="1" applyFill="1" applyBorder="1" applyAlignment="1" applyProtection="1">
      <alignment horizontal="left" vertical="center" wrapText="1"/>
      <protection locked="0"/>
    </xf>
    <xf numFmtId="164" fontId="19" fillId="2" borderId="20" xfId="0" applyNumberFormat="1" applyFont="1" applyFill="1" applyBorder="1" applyAlignment="1" applyProtection="1">
      <alignment horizontal="left" vertical="center" wrapText="1"/>
      <protection locked="0"/>
    </xf>
    <xf numFmtId="0" fontId="11" fillId="2" borderId="9" xfId="0" applyFont="1" applyFill="1" applyBorder="1" applyAlignment="1">
      <alignment horizontal="center" vertical="center"/>
    </xf>
    <xf numFmtId="0" fontId="17" fillId="2" borderId="9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164" fontId="19" fillId="2" borderId="19" xfId="0" applyNumberFormat="1" applyFont="1" applyFill="1" applyBorder="1" applyAlignment="1">
      <alignment horizontal="left" vertical="center" wrapText="1"/>
    </xf>
    <xf numFmtId="0" fontId="9" fillId="2" borderId="22" xfId="0" applyFont="1" applyFill="1" applyBorder="1" applyAlignment="1">
      <alignment horizontal="left" vertical="center" wrapText="1"/>
    </xf>
    <xf numFmtId="0" fontId="9" fillId="2" borderId="19" xfId="0" applyFont="1" applyFill="1" applyBorder="1" applyAlignment="1">
      <alignment horizontal="left" vertical="center" wrapText="1"/>
    </xf>
    <xf numFmtId="0" fontId="10" fillId="2" borderId="0" xfId="0" applyFont="1" applyFill="1" applyAlignment="1">
      <alignment horizontal="left" vertical="center"/>
    </xf>
    <xf numFmtId="0" fontId="29" fillId="2" borderId="10" xfId="1" applyFont="1" applyFill="1" applyBorder="1"/>
    <xf numFmtId="164" fontId="15" fillId="2" borderId="11" xfId="1" applyNumberFormat="1" applyFont="1" applyFill="1" applyBorder="1"/>
    <xf numFmtId="164" fontId="12" fillId="2" borderId="32" xfId="0" applyNumberFormat="1" applyFont="1" applyFill="1" applyBorder="1"/>
    <xf numFmtId="164" fontId="11" fillId="2" borderId="29" xfId="0" applyNumberFormat="1" applyFont="1" applyFill="1" applyBorder="1"/>
    <xf numFmtId="164" fontId="11" fillId="2" borderId="44" xfId="0" applyNumberFormat="1" applyFont="1" applyFill="1" applyBorder="1"/>
    <xf numFmtId="164" fontId="11" fillId="2" borderId="39" xfId="0" applyNumberFormat="1" applyFont="1" applyFill="1" applyBorder="1"/>
    <xf numFmtId="164" fontId="11" fillId="2" borderId="45" xfId="0" applyNumberFormat="1" applyFont="1" applyFill="1" applyBorder="1"/>
    <xf numFmtId="164" fontId="11" fillId="2" borderId="46" xfId="0" applyNumberFormat="1" applyFont="1" applyFill="1" applyBorder="1"/>
    <xf numFmtId="0" fontId="2" fillId="2" borderId="3" xfId="1" applyFont="1" applyFill="1" applyBorder="1"/>
    <xf numFmtId="0" fontId="28" fillId="2" borderId="8" xfId="1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2" fillId="2" borderId="8" xfId="1" applyFont="1" applyFill="1" applyBorder="1" applyAlignment="1">
      <alignment horizontal="center" vertical="center"/>
    </xf>
    <xf numFmtId="0" fontId="27" fillId="2" borderId="8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right" vertical="center"/>
    </xf>
    <xf numFmtId="0" fontId="2" fillId="2" borderId="8" xfId="1" applyFont="1" applyFill="1" applyBorder="1" applyAlignment="1">
      <alignment horizontal="center" vertical="center"/>
    </xf>
    <xf numFmtId="164" fontId="1" fillId="2" borderId="44" xfId="1" applyNumberFormat="1" applyFont="1" applyFill="1" applyBorder="1"/>
    <xf numFmtId="164" fontId="1" fillId="2" borderId="39" xfId="1" applyNumberFormat="1" applyFont="1" applyFill="1" applyBorder="1"/>
    <xf numFmtId="164" fontId="1" fillId="2" borderId="39" xfId="0" applyNumberFormat="1" applyFont="1" applyFill="1" applyBorder="1"/>
    <xf numFmtId="0" fontId="1" fillId="2" borderId="39" xfId="1" applyFont="1" applyFill="1" applyBorder="1"/>
    <xf numFmtId="164" fontId="2" fillId="2" borderId="14" xfId="1" applyNumberFormat="1" applyFont="1" applyFill="1" applyBorder="1"/>
    <xf numFmtId="164" fontId="1" fillId="2" borderId="14" xfId="1" applyNumberFormat="1" applyFont="1" applyFill="1" applyBorder="1"/>
    <xf numFmtId="164" fontId="1" fillId="2" borderId="48" xfId="1" applyNumberFormat="1" applyFont="1" applyFill="1" applyBorder="1"/>
    <xf numFmtId="164" fontId="1" fillId="2" borderId="43" xfId="1" applyNumberFormat="1" applyFont="1" applyFill="1" applyBorder="1"/>
    <xf numFmtId="0" fontId="2" fillId="2" borderId="47" xfId="1" applyFont="1" applyFill="1" applyBorder="1" applyAlignment="1">
      <alignment horizontal="center" vertical="center"/>
    </xf>
    <xf numFmtId="164" fontId="1" fillId="2" borderId="2" xfId="1" applyNumberFormat="1" applyFont="1" applyFill="1" applyBorder="1"/>
    <xf numFmtId="164" fontId="1" fillId="2" borderId="6" xfId="1" applyNumberFormat="1" applyFont="1" applyFill="1" applyBorder="1"/>
    <xf numFmtId="0" fontId="1" fillId="2" borderId="6" xfId="1" applyFont="1" applyFill="1" applyBorder="1"/>
    <xf numFmtId="164" fontId="2" fillId="2" borderId="7" xfId="1" applyNumberFormat="1" applyFont="1" applyFill="1" applyBorder="1" applyAlignment="1">
      <alignment horizontal="right"/>
    </xf>
    <xf numFmtId="164" fontId="1" fillId="2" borderId="7" xfId="1" applyNumberFormat="1" applyFont="1" applyFill="1" applyBorder="1"/>
    <xf numFmtId="164" fontId="1" fillId="2" borderId="37" xfId="1" applyNumberFormat="1" applyFont="1" applyFill="1" applyBorder="1"/>
    <xf numFmtId="0" fontId="2" fillId="2" borderId="13" xfId="1" applyFont="1" applyFill="1" applyBorder="1" applyAlignment="1">
      <alignment horizontal="right" vertical="center"/>
    </xf>
    <xf numFmtId="0" fontId="2" fillId="2" borderId="18" xfId="1" applyFont="1" applyFill="1" applyBorder="1"/>
    <xf numFmtId="164" fontId="1" fillId="2" borderId="2" xfId="0" applyNumberFormat="1" applyFont="1" applyFill="1" applyBorder="1"/>
    <xf numFmtId="164" fontId="1" fillId="2" borderId="32" xfId="1" applyNumberFormat="1" applyFont="1" applyFill="1" applyBorder="1"/>
    <xf numFmtId="0" fontId="2" fillId="2" borderId="13" xfId="1" applyFont="1" applyFill="1" applyBorder="1" applyAlignment="1">
      <alignment horizontal="center" vertical="center"/>
    </xf>
    <xf numFmtId="0" fontId="1" fillId="2" borderId="59" xfId="1" applyFont="1" applyFill="1" applyBorder="1" applyAlignment="1">
      <alignment textRotation="90"/>
    </xf>
    <xf numFmtId="0" fontId="1" fillId="2" borderId="60" xfId="1" applyFont="1" applyFill="1" applyBorder="1" applyAlignment="1">
      <alignment textRotation="90"/>
    </xf>
    <xf numFmtId="0" fontId="1" fillId="2" borderId="61" xfId="1" applyFont="1" applyFill="1" applyBorder="1" applyAlignment="1">
      <alignment textRotation="90"/>
    </xf>
    <xf numFmtId="0" fontId="2" fillId="2" borderId="18" xfId="1" applyFont="1" applyFill="1" applyBorder="1" applyAlignment="1">
      <alignment textRotation="90"/>
    </xf>
    <xf numFmtId="0" fontId="15" fillId="2" borderId="18" xfId="1" applyFont="1" applyFill="1" applyBorder="1" applyAlignment="1">
      <alignment textRotation="90"/>
    </xf>
    <xf numFmtId="0" fontId="1" fillId="2" borderId="0" xfId="1" applyFont="1" applyFill="1" applyBorder="1" applyAlignment="1">
      <alignment horizontal="center" vertical="center" wrapText="1"/>
    </xf>
    <xf numFmtId="164" fontId="2" fillId="2" borderId="18" xfId="1" applyNumberFormat="1" applyFont="1" applyFill="1" applyBorder="1"/>
    <xf numFmtId="164" fontId="2" fillId="2" borderId="56" xfId="1" applyNumberFormat="1" applyFont="1" applyFill="1" applyBorder="1"/>
    <xf numFmtId="0" fontId="1" fillId="2" borderId="5" xfId="1" applyFont="1" applyFill="1" applyBorder="1" applyAlignment="1">
      <alignment horizontal="center" vertical="center"/>
    </xf>
    <xf numFmtId="0" fontId="1" fillId="2" borderId="49" xfId="1" applyFont="1" applyFill="1" applyBorder="1" applyAlignment="1">
      <alignment horizontal="center" vertical="center"/>
    </xf>
    <xf numFmtId="0" fontId="1" fillId="2" borderId="9" xfId="1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39" xfId="0" applyFont="1" applyFill="1" applyBorder="1"/>
    <xf numFmtId="164" fontId="2" fillId="2" borderId="14" xfId="0" applyNumberFormat="1" applyFont="1" applyFill="1" applyBorder="1"/>
    <xf numFmtId="164" fontId="1" fillId="2" borderId="44" xfId="0" applyNumberFormat="1" applyFont="1" applyFill="1" applyBorder="1"/>
    <xf numFmtId="0" fontId="1" fillId="2" borderId="14" xfId="0" applyFont="1" applyFill="1" applyBorder="1" applyAlignment="1">
      <alignment horizontal="right"/>
    </xf>
    <xf numFmtId="164" fontId="1" fillId="2" borderId="48" xfId="0" applyNumberFormat="1" applyFont="1" applyFill="1" applyBorder="1"/>
    <xf numFmtId="164" fontId="1" fillId="2" borderId="43" xfId="0" applyNumberFormat="1" applyFont="1" applyFill="1" applyBorder="1"/>
    <xf numFmtId="0" fontId="2" fillId="2" borderId="47" xfId="0" applyFont="1" applyFill="1" applyBorder="1" applyAlignment="1">
      <alignment horizontal="center" vertical="center"/>
    </xf>
    <xf numFmtId="0" fontId="1" fillId="2" borderId="49" xfId="0" applyFont="1" applyFill="1" applyBorder="1" applyAlignment="1">
      <alignment horizontal="center" vertical="center"/>
    </xf>
    <xf numFmtId="0" fontId="1" fillId="2" borderId="9" xfId="1" applyFont="1" applyFill="1" applyBorder="1" applyAlignment="1">
      <alignment horizontal="center" vertical="center" wrapText="1"/>
    </xf>
    <xf numFmtId="0" fontId="1" fillId="2" borderId="9" xfId="1" applyFont="1" applyFill="1" applyBorder="1" applyAlignment="1">
      <alignment horizontal="center" wrapText="1"/>
    </xf>
    <xf numFmtId="0" fontId="1" fillId="2" borderId="49" xfId="1" applyFont="1" applyFill="1" applyBorder="1" applyAlignment="1">
      <alignment horizontal="center" wrapText="1"/>
    </xf>
    <xf numFmtId="0" fontId="1" fillId="2" borderId="30" xfId="1" applyFont="1" applyFill="1" applyBorder="1"/>
    <xf numFmtId="0" fontId="1" fillId="2" borderId="4" xfId="1" applyFont="1" applyFill="1" applyBorder="1"/>
    <xf numFmtId="0" fontId="11" fillId="2" borderId="4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/>
    </xf>
    <xf numFmtId="0" fontId="1" fillId="0" borderId="4" xfId="0" applyFont="1" applyFill="1" applyBorder="1"/>
    <xf numFmtId="0" fontId="1" fillId="0" borderId="4" xfId="0" applyFont="1" applyBorder="1"/>
    <xf numFmtId="0" fontId="15" fillId="0" borderId="4" xfId="0" applyFont="1" applyBorder="1"/>
    <xf numFmtId="0" fontId="1" fillId="2" borderId="40" xfId="1" applyFont="1" applyFill="1" applyBorder="1"/>
    <xf numFmtId="0" fontId="1" fillId="2" borderId="0" xfId="1" applyFont="1" applyFill="1" applyBorder="1"/>
    <xf numFmtId="0" fontId="11" fillId="2" borderId="0" xfId="1" applyFont="1" applyFill="1" applyBorder="1" applyAlignment="1">
      <alignment horizontal="center" vertical="center"/>
    </xf>
    <xf numFmtId="0" fontId="2" fillId="2" borderId="0" xfId="1" applyFont="1" applyFill="1" applyBorder="1" applyAlignment="1">
      <alignment horizontal="center"/>
    </xf>
    <xf numFmtId="0" fontId="1" fillId="0" borderId="0" xfId="0" applyFont="1" applyFill="1" applyBorder="1"/>
    <xf numFmtId="0" fontId="1" fillId="0" borderId="0" xfId="0" applyFont="1" applyBorder="1"/>
    <xf numFmtId="0" fontId="15" fillId="0" borderId="0" xfId="0" applyFont="1" applyBorder="1"/>
    <xf numFmtId="0" fontId="2" fillId="2" borderId="0" xfId="1" applyFont="1" applyFill="1" applyBorder="1" applyAlignment="1">
      <alignment vertical="center"/>
    </xf>
    <xf numFmtId="0" fontId="3" fillId="2" borderId="40" xfId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center" vertical="center"/>
    </xf>
    <xf numFmtId="0" fontId="4" fillId="9" borderId="40" xfId="0" applyFont="1" applyFill="1" applyBorder="1"/>
    <xf numFmtId="0" fontId="4" fillId="9" borderId="0" xfId="0" applyFont="1" applyFill="1" applyBorder="1"/>
    <xf numFmtId="0" fontId="4" fillId="2" borderId="0" xfId="1" applyFont="1" applyFill="1" applyBorder="1"/>
    <xf numFmtId="0" fontId="7" fillId="2" borderId="0" xfId="1" applyFont="1" applyFill="1" applyBorder="1" applyAlignment="1">
      <alignment horizontal="center"/>
    </xf>
    <xf numFmtId="0" fontId="7" fillId="2" borderId="0" xfId="1" applyFont="1" applyFill="1" applyBorder="1"/>
    <xf numFmtId="0" fontId="22" fillId="9" borderId="40" xfId="0" applyFont="1" applyFill="1" applyBorder="1"/>
    <xf numFmtId="0" fontId="22" fillId="9" borderId="0" xfId="0" applyFont="1" applyFill="1" applyBorder="1"/>
    <xf numFmtId="0" fontId="0" fillId="2" borderId="0" xfId="0" applyFill="1" applyBorder="1"/>
    <xf numFmtId="0" fontId="0" fillId="2" borderId="40" xfId="0" applyFill="1" applyBorder="1"/>
    <xf numFmtId="0" fontId="0" fillId="2" borderId="0" xfId="0" applyFill="1" applyBorder="1" applyAlignment="1">
      <alignment vertical="center"/>
    </xf>
    <xf numFmtId="0" fontId="1" fillId="2" borderId="0" xfId="0" applyFont="1" applyFill="1" applyBorder="1"/>
    <xf numFmtId="0" fontId="4" fillId="2" borderId="0" xfId="1" applyFont="1" applyFill="1" applyBorder="1" applyAlignment="1">
      <alignment vertical="center"/>
    </xf>
    <xf numFmtId="0" fontId="2" fillId="2" borderId="0" xfId="1" applyFont="1" applyFill="1" applyBorder="1"/>
    <xf numFmtId="0" fontId="1" fillId="2" borderId="0" xfId="1" applyFont="1" applyFill="1" applyBorder="1" applyAlignment="1">
      <alignment horizontal="center"/>
    </xf>
    <xf numFmtId="0" fontId="26" fillId="2" borderId="59" xfId="1" applyFont="1" applyFill="1" applyBorder="1" applyAlignment="1">
      <alignment textRotation="90"/>
    </xf>
    <xf numFmtId="0" fontId="26" fillId="2" borderId="60" xfId="1" applyFont="1" applyFill="1" applyBorder="1" applyAlignment="1">
      <alignment textRotation="90"/>
    </xf>
    <xf numFmtId="0" fontId="26" fillId="2" borderId="61" xfId="1" applyFont="1" applyFill="1" applyBorder="1" applyAlignment="1">
      <alignment textRotation="90"/>
    </xf>
    <xf numFmtId="0" fontId="27" fillId="2" borderId="18" xfId="1" applyFont="1" applyFill="1" applyBorder="1" applyAlignment="1">
      <alignment horizontal="center" textRotation="90"/>
    </xf>
    <xf numFmtId="0" fontId="26" fillId="2" borderId="18" xfId="1" applyFont="1" applyFill="1" applyBorder="1" applyAlignment="1">
      <alignment textRotation="90"/>
    </xf>
    <xf numFmtId="0" fontId="26" fillId="2" borderId="0" xfId="1" applyFont="1" applyFill="1" applyBorder="1" applyAlignment="1">
      <alignment horizontal="center" vertical="center" wrapText="1"/>
    </xf>
    <xf numFmtId="164" fontId="27" fillId="2" borderId="7" xfId="1" applyNumberFormat="1" applyFont="1" applyFill="1" applyBorder="1" applyAlignment="1">
      <alignment horizontal="center"/>
    </xf>
    <xf numFmtId="164" fontId="26" fillId="2" borderId="7" xfId="1" applyNumberFormat="1" applyFont="1" applyFill="1" applyBorder="1"/>
    <xf numFmtId="0" fontId="27" fillId="2" borderId="13" xfId="1" applyFont="1" applyFill="1" applyBorder="1" applyAlignment="1">
      <alignment horizontal="center" vertical="center"/>
    </xf>
    <xf numFmtId="0" fontId="26" fillId="2" borderId="5" xfId="1" applyFont="1" applyFill="1" applyBorder="1" applyAlignment="1">
      <alignment horizontal="center" vertical="center"/>
    </xf>
    <xf numFmtId="164" fontId="17" fillId="2" borderId="7" xfId="1" applyNumberFormat="1" applyFont="1" applyFill="1" applyBorder="1" applyAlignment="1" applyProtection="1">
      <alignment horizontal="left" vertical="center" wrapText="1"/>
      <protection locked="0"/>
    </xf>
    <xf numFmtId="0" fontId="27" fillId="2" borderId="47" xfId="1" applyFont="1" applyFill="1" applyBorder="1" applyAlignment="1">
      <alignment horizontal="center" vertical="center"/>
    </xf>
    <xf numFmtId="0" fontId="26" fillId="2" borderId="49" xfId="1" applyFont="1" applyFill="1" applyBorder="1" applyAlignment="1">
      <alignment horizontal="center" vertical="center"/>
    </xf>
    <xf numFmtId="164" fontId="11" fillId="2" borderId="47" xfId="1" applyNumberFormat="1" applyFont="1" applyFill="1" applyBorder="1"/>
    <xf numFmtId="164" fontId="11" fillId="2" borderId="44" xfId="1" applyNumberFormat="1" applyFont="1" applyFill="1" applyBorder="1"/>
    <xf numFmtId="164" fontId="11" fillId="2" borderId="39" xfId="1" applyNumberFormat="1" applyFont="1" applyFill="1" applyBorder="1"/>
    <xf numFmtId="0" fontId="11" fillId="2" borderId="39" xfId="1" applyFont="1" applyFill="1" applyBorder="1"/>
    <xf numFmtId="164" fontId="12" fillId="2" borderId="14" xfId="1" applyNumberFormat="1" applyFont="1" applyFill="1" applyBorder="1" applyAlignment="1">
      <alignment horizontal="center"/>
    </xf>
    <xf numFmtId="164" fontId="11" fillId="2" borderId="14" xfId="1" applyNumberFormat="1" applyFont="1" applyFill="1" applyBorder="1"/>
    <xf numFmtId="0" fontId="11" fillId="2" borderId="14" xfId="1" applyFont="1" applyFill="1" applyBorder="1" applyAlignment="1">
      <alignment horizontal="left" vertical="center" wrapText="1"/>
    </xf>
    <xf numFmtId="0" fontId="26" fillId="2" borderId="5" xfId="0" applyFont="1" applyFill="1" applyBorder="1" applyAlignment="1">
      <alignment horizontal="center" vertical="center"/>
    </xf>
    <xf numFmtId="164" fontId="17" fillId="2" borderId="18" xfId="1" applyNumberFormat="1" applyFont="1" applyFill="1" applyBorder="1" applyAlignment="1">
      <alignment horizontal="left" vertical="center" wrapText="1"/>
    </xf>
    <xf numFmtId="164" fontId="26" fillId="2" borderId="44" xfId="0" applyNumberFormat="1" applyFont="1" applyFill="1" applyBorder="1"/>
    <xf numFmtId="0" fontId="26" fillId="2" borderId="39" xfId="0" applyFont="1" applyFill="1" applyBorder="1"/>
    <xf numFmtId="164" fontId="26" fillId="2" borderId="39" xfId="0" applyNumberFormat="1" applyFont="1" applyFill="1" applyBorder="1"/>
    <xf numFmtId="164" fontId="27" fillId="2" borderId="14" xfId="0" applyNumberFormat="1" applyFont="1" applyFill="1" applyBorder="1" applyAlignment="1">
      <alignment horizontal="center"/>
    </xf>
    <xf numFmtId="0" fontId="27" fillId="2" borderId="47" xfId="0" applyFont="1" applyFill="1" applyBorder="1" applyAlignment="1">
      <alignment horizontal="center" vertical="center"/>
    </xf>
    <xf numFmtId="0" fontId="26" fillId="2" borderId="49" xfId="0" applyFont="1" applyFill="1" applyBorder="1" applyAlignment="1">
      <alignment horizontal="center" vertical="center"/>
    </xf>
    <xf numFmtId="164" fontId="17" fillId="2" borderId="14" xfId="0" applyNumberFormat="1" applyFont="1" applyFill="1" applyBorder="1" applyAlignment="1">
      <alignment horizontal="left" vertical="center" wrapText="1"/>
    </xf>
    <xf numFmtId="164" fontId="11" fillId="2" borderId="2" xfId="1" applyNumberFormat="1" applyFont="1" applyFill="1" applyBorder="1"/>
    <xf numFmtId="164" fontId="11" fillId="2" borderId="6" xfId="1" applyNumberFormat="1" applyFont="1" applyFill="1" applyBorder="1"/>
    <xf numFmtId="0" fontId="11" fillId="2" borderId="6" xfId="1" applyFont="1" applyFill="1" applyBorder="1"/>
    <xf numFmtId="164" fontId="26" fillId="2" borderId="6" xfId="0" applyNumberFormat="1" applyFont="1" applyFill="1" applyBorder="1"/>
    <xf numFmtId="164" fontId="12" fillId="2" borderId="7" xfId="1" applyNumberFormat="1" applyFont="1" applyFill="1" applyBorder="1" applyAlignment="1">
      <alignment horizontal="center"/>
    </xf>
    <xf numFmtId="164" fontId="11" fillId="2" borderId="7" xfId="1" applyNumberFormat="1" applyFont="1" applyFill="1" applyBorder="1"/>
    <xf numFmtId="0" fontId="12" fillId="2" borderId="13" xfId="1" applyFont="1" applyFill="1" applyBorder="1" applyAlignment="1">
      <alignment horizontal="center" vertical="center"/>
    </xf>
    <xf numFmtId="0" fontId="11" fillId="2" borderId="5" xfId="1" applyFont="1" applyFill="1" applyBorder="1" applyAlignment="1">
      <alignment horizontal="center" vertical="center" wrapText="1"/>
    </xf>
    <xf numFmtId="164" fontId="17" fillId="2" borderId="44" xfId="1" applyNumberFormat="1" applyFont="1" applyFill="1" applyBorder="1"/>
    <xf numFmtId="164" fontId="18" fillId="2" borderId="39" xfId="1" applyNumberFormat="1" applyFont="1" applyFill="1" applyBorder="1"/>
    <xf numFmtId="164" fontId="11" fillId="2" borderId="39" xfId="1" applyNumberFormat="1" applyFont="1" applyFill="1" applyBorder="1" applyAlignment="1">
      <alignment horizontal="center"/>
    </xf>
    <xf numFmtId="0" fontId="12" fillId="2" borderId="47" xfId="1" applyFont="1" applyFill="1" applyBorder="1" applyAlignment="1">
      <alignment horizontal="center" vertical="center"/>
    </xf>
    <xf numFmtId="0" fontId="11" fillId="2" borderId="49" xfId="1" applyFont="1" applyFill="1" applyBorder="1" applyAlignment="1">
      <alignment horizontal="center" wrapText="1"/>
    </xf>
    <xf numFmtId="164" fontId="17" fillId="2" borderId="7" xfId="1" applyNumberFormat="1" applyFont="1" applyFill="1" applyBorder="1" applyAlignment="1">
      <alignment horizontal="left" vertical="center" wrapText="1"/>
    </xf>
    <xf numFmtId="164" fontId="26" fillId="2" borderId="38" xfId="1" applyNumberFormat="1" applyFont="1" applyFill="1" applyBorder="1"/>
    <xf numFmtId="164" fontId="26" fillId="2" borderId="12" xfId="1" applyNumberFormat="1" applyFont="1" applyFill="1" applyBorder="1"/>
    <xf numFmtId="164" fontId="11" fillId="2" borderId="63" xfId="1" applyNumberFormat="1" applyFont="1" applyFill="1" applyBorder="1"/>
    <xf numFmtId="0" fontId="26" fillId="2" borderId="63" xfId="0" applyFont="1" applyFill="1" applyBorder="1"/>
    <xf numFmtId="164" fontId="11" fillId="2" borderId="38" xfId="1" applyNumberFormat="1" applyFont="1" applyFill="1" applyBorder="1"/>
    <xf numFmtId="164" fontId="26" fillId="2" borderId="27" xfId="1" applyNumberFormat="1" applyFont="1" applyFill="1" applyBorder="1"/>
    <xf numFmtId="164" fontId="27" fillId="2" borderId="35" xfId="1" applyNumberFormat="1" applyFont="1" applyFill="1" applyBorder="1"/>
    <xf numFmtId="164" fontId="26" fillId="2" borderId="64" xfId="1" applyNumberFormat="1" applyFont="1" applyFill="1" applyBorder="1"/>
    <xf numFmtId="164" fontId="26" fillId="2" borderId="74" xfId="1" applyNumberFormat="1" applyFont="1" applyFill="1" applyBorder="1"/>
    <xf numFmtId="164" fontId="17" fillId="2" borderId="38" xfId="1" applyNumberFormat="1" applyFont="1" applyFill="1" applyBorder="1" applyAlignment="1" applyProtection="1">
      <alignment horizontal="left" vertical="center" wrapText="1"/>
      <protection locked="0"/>
    </xf>
    <xf numFmtId="164" fontId="17" fillId="2" borderId="63" xfId="1" applyNumberFormat="1" applyFont="1" applyFill="1" applyBorder="1" applyAlignment="1">
      <alignment horizontal="left" vertical="center" wrapText="1"/>
    </xf>
    <xf numFmtId="164" fontId="26" fillId="2" borderId="71" xfId="1" applyNumberFormat="1" applyFont="1" applyFill="1" applyBorder="1"/>
    <xf numFmtId="164" fontId="26" fillId="2" borderId="73" xfId="1" applyNumberFormat="1" applyFont="1" applyFill="1" applyBorder="1"/>
    <xf numFmtId="0" fontId="26" fillId="2" borderId="74" xfId="1" applyFont="1" applyFill="1" applyBorder="1"/>
    <xf numFmtId="164" fontId="27" fillId="2" borderId="72" xfId="1" applyNumberFormat="1" applyFont="1" applyFill="1" applyBorder="1" applyAlignment="1">
      <alignment horizontal="center"/>
    </xf>
    <xf numFmtId="164" fontId="26" fillId="2" borderId="72" xfId="1" applyNumberFormat="1" applyFont="1" applyFill="1" applyBorder="1"/>
    <xf numFmtId="164" fontId="27" fillId="2" borderId="75" xfId="1" applyNumberFormat="1" applyFont="1" applyFill="1" applyBorder="1"/>
    <xf numFmtId="164" fontId="27" fillId="2" borderId="76" xfId="1" applyNumberFormat="1" applyFont="1" applyFill="1" applyBorder="1"/>
    <xf numFmtId="164" fontId="26" fillId="2" borderId="69" xfId="1" applyNumberFormat="1" applyFont="1" applyFill="1" applyBorder="1"/>
    <xf numFmtId="164" fontId="26" fillId="2" borderId="79" xfId="1" applyNumberFormat="1" applyFont="1" applyFill="1" applyBorder="1"/>
    <xf numFmtId="164" fontId="11" fillId="2" borderId="67" xfId="1" applyNumberFormat="1" applyFont="1" applyFill="1" applyBorder="1"/>
    <xf numFmtId="164" fontId="26" fillId="2" borderId="77" xfId="1" applyNumberFormat="1" applyFont="1" applyFill="1" applyBorder="1"/>
    <xf numFmtId="164" fontId="26" fillId="2" borderId="80" xfId="1" applyNumberFormat="1" applyFont="1" applyFill="1" applyBorder="1"/>
    <xf numFmtId="164" fontId="11" fillId="2" borderId="81" xfId="1" applyNumberFormat="1" applyFont="1" applyFill="1" applyBorder="1"/>
    <xf numFmtId="164" fontId="26" fillId="2" borderId="70" xfId="1" applyNumberFormat="1" applyFont="1" applyFill="1" applyBorder="1"/>
    <xf numFmtId="164" fontId="26" fillId="2" borderId="68" xfId="0" applyNumberFormat="1" applyFont="1" applyFill="1" applyBorder="1"/>
    <xf numFmtId="164" fontId="26" fillId="2" borderId="81" xfId="0" applyNumberFormat="1" applyFont="1" applyFill="1" applyBorder="1"/>
    <xf numFmtId="164" fontId="11" fillId="2" borderId="77" xfId="1" applyNumberFormat="1" applyFont="1" applyFill="1" applyBorder="1"/>
    <xf numFmtId="164" fontId="11" fillId="2" borderId="80" xfId="1" applyNumberFormat="1" applyFont="1" applyFill="1" applyBorder="1"/>
    <xf numFmtId="164" fontId="26" fillId="2" borderId="21" xfId="1" applyNumberFormat="1" applyFont="1" applyFill="1" applyBorder="1"/>
    <xf numFmtId="0" fontId="26" fillId="2" borderId="77" xfId="1" applyFont="1" applyFill="1" applyBorder="1"/>
    <xf numFmtId="164" fontId="27" fillId="2" borderId="82" xfId="1" applyNumberFormat="1" applyFont="1" applyFill="1" applyBorder="1"/>
    <xf numFmtId="164" fontId="27" fillId="2" borderId="83" xfId="1" applyNumberFormat="1" applyFont="1" applyFill="1" applyBorder="1"/>
    <xf numFmtId="0" fontId="11" fillId="2" borderId="60" xfId="0" applyFont="1" applyFill="1" applyBorder="1" applyAlignment="1">
      <alignment textRotation="90"/>
    </xf>
    <xf numFmtId="0" fontId="11" fillId="2" borderId="61" xfId="0" applyFont="1" applyFill="1" applyBorder="1" applyAlignment="1">
      <alignment textRotation="90"/>
    </xf>
    <xf numFmtId="0" fontId="11" fillId="2" borderId="18" xfId="0" applyFont="1" applyFill="1" applyBorder="1" applyAlignment="1">
      <alignment textRotation="90"/>
    </xf>
    <xf numFmtId="0" fontId="11" fillId="2" borderId="0" xfId="0" applyFont="1" applyFill="1" applyBorder="1" applyAlignment="1">
      <alignment horizontal="center" vertical="center" wrapText="1"/>
    </xf>
    <xf numFmtId="164" fontId="11" fillId="2" borderId="6" xfId="0" applyNumberFormat="1" applyFont="1" applyFill="1" applyBorder="1"/>
    <xf numFmtId="0" fontId="11" fillId="2" borderId="6" xfId="0" applyFont="1" applyFill="1" applyBorder="1"/>
    <xf numFmtId="164" fontId="11" fillId="2" borderId="7" xfId="0" applyNumberFormat="1" applyFont="1" applyFill="1" applyBorder="1"/>
    <xf numFmtId="0" fontId="12" fillId="2" borderId="13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164" fontId="19" fillId="2" borderId="35" xfId="0" applyNumberFormat="1" applyFont="1" applyFill="1" applyBorder="1" applyAlignment="1">
      <alignment horizontal="left" vertical="center" wrapText="1"/>
    </xf>
    <xf numFmtId="0" fontId="11" fillId="2" borderId="39" xfId="0" applyFont="1" applyFill="1" applyBorder="1"/>
    <xf numFmtId="164" fontId="11" fillId="2" borderId="14" xfId="0" applyNumberFormat="1" applyFont="1" applyFill="1" applyBorder="1"/>
    <xf numFmtId="164" fontId="12" fillId="2" borderId="17" xfId="0" applyNumberFormat="1" applyFont="1" applyFill="1" applyBorder="1"/>
    <xf numFmtId="164" fontId="12" fillId="2" borderId="18" xfId="0" applyNumberFormat="1" applyFont="1" applyFill="1" applyBorder="1"/>
    <xf numFmtId="0" fontId="12" fillId="2" borderId="47" xfId="0" applyFont="1" applyFill="1" applyBorder="1" applyAlignment="1">
      <alignment horizontal="center" vertical="center"/>
    </xf>
    <xf numFmtId="0" fontId="11" fillId="2" borderId="49" xfId="0" applyFont="1" applyFill="1" applyBorder="1" applyAlignment="1">
      <alignment horizontal="center" vertical="center"/>
    </xf>
    <xf numFmtId="164" fontId="19" fillId="2" borderId="20" xfId="0" applyNumberFormat="1" applyFont="1" applyFill="1" applyBorder="1" applyAlignment="1">
      <alignment horizontal="left" vertical="center" wrapText="1"/>
    </xf>
    <xf numFmtId="164" fontId="11" fillId="2" borderId="6" xfId="1" applyNumberFormat="1" applyFont="1" applyFill="1" applyBorder="1" applyAlignment="1">
      <alignment wrapText="1"/>
    </xf>
    <xf numFmtId="0" fontId="11" fillId="2" borderId="2" xfId="1" applyFont="1" applyFill="1" applyBorder="1"/>
    <xf numFmtId="0" fontId="28" fillId="2" borderId="13" xfId="1" applyFont="1" applyFill="1" applyBorder="1" applyAlignment="1">
      <alignment horizontal="center" vertical="center"/>
    </xf>
    <xf numFmtId="0" fontId="17" fillId="2" borderId="5" xfId="0" applyFont="1" applyFill="1" applyBorder="1" applyAlignment="1">
      <alignment horizontal="center" vertical="center"/>
    </xf>
    <xf numFmtId="164" fontId="19" fillId="2" borderId="35" xfId="0" applyNumberFormat="1" applyFont="1" applyFill="1" applyBorder="1" applyAlignment="1" applyProtection="1">
      <alignment horizontal="left" vertical="center" wrapText="1"/>
      <protection locked="0"/>
    </xf>
    <xf numFmtId="0" fontId="2" fillId="2" borderId="44" xfId="0" applyFont="1" applyFill="1" applyBorder="1"/>
    <xf numFmtId="164" fontId="12" fillId="2" borderId="39" xfId="0" applyNumberFormat="1" applyFont="1" applyFill="1" applyBorder="1"/>
    <xf numFmtId="0" fontId="12" fillId="2" borderId="39" xfId="0" applyFont="1" applyFill="1" applyBorder="1"/>
    <xf numFmtId="164" fontId="12" fillId="2" borderId="14" xfId="0" applyNumberFormat="1" applyFont="1" applyFill="1" applyBorder="1"/>
    <xf numFmtId="164" fontId="12" fillId="2" borderId="47" xfId="0" applyNumberFormat="1" applyFont="1" applyFill="1" applyBorder="1"/>
    <xf numFmtId="164" fontId="12" fillId="2" borderId="44" xfId="0" applyNumberFormat="1" applyFont="1" applyFill="1" applyBorder="1"/>
    <xf numFmtId="0" fontId="11" fillId="2" borderId="39" xfId="0" applyFont="1" applyFill="1" applyBorder="1" applyAlignment="1">
      <alignment horizontal="center" vertical="center"/>
    </xf>
    <xf numFmtId="0" fontId="11" fillId="2" borderId="20" xfId="0" applyFont="1" applyFill="1" applyBorder="1" applyAlignment="1">
      <alignment horizontal="left" vertical="center"/>
    </xf>
    <xf numFmtId="0" fontId="4" fillId="2" borderId="6" xfId="0" applyFont="1" applyFill="1" applyBorder="1"/>
    <xf numFmtId="164" fontId="11" fillId="2" borderId="39" xfId="1" applyNumberFormat="1" applyFont="1" applyFill="1" applyBorder="1" applyAlignment="1">
      <alignment wrapText="1"/>
    </xf>
    <xf numFmtId="0" fontId="11" fillId="2" borderId="44" xfId="1" applyFont="1" applyFill="1" applyBorder="1"/>
    <xf numFmtId="164" fontId="11" fillId="2" borderId="60" xfId="0" applyNumberFormat="1" applyFont="1" applyFill="1" applyBorder="1"/>
    <xf numFmtId="164" fontId="11" fillId="2" borderId="61" xfId="0" applyNumberFormat="1" applyFont="1" applyFill="1" applyBorder="1"/>
    <xf numFmtId="0" fontId="11" fillId="2" borderId="6" xfId="0" applyFont="1" applyFill="1" applyBorder="1" applyAlignment="1">
      <alignment horizontal="center" vertical="center"/>
    </xf>
    <xf numFmtId="164" fontId="17" fillId="2" borderId="35" xfId="1" applyNumberFormat="1" applyFont="1" applyFill="1" applyBorder="1" applyAlignment="1">
      <alignment horizontal="left" vertical="center" wrapText="1"/>
    </xf>
    <xf numFmtId="164" fontId="11" fillId="2" borderId="38" xfId="0" applyNumberFormat="1" applyFont="1" applyFill="1" applyBorder="1"/>
    <xf numFmtId="164" fontId="11" fillId="2" borderId="12" xfId="0" applyNumberFormat="1" applyFont="1" applyFill="1" applyBorder="1" applyAlignment="1">
      <alignment wrapText="1"/>
    </xf>
    <xf numFmtId="164" fontId="12" fillId="2" borderId="63" xfId="0" applyNumberFormat="1" applyFont="1" applyFill="1" applyBorder="1"/>
    <xf numFmtId="164" fontId="11" fillId="2" borderId="80" xfId="0" applyNumberFormat="1" applyFont="1" applyFill="1" applyBorder="1"/>
    <xf numFmtId="164" fontId="12" fillId="2" borderId="81" xfId="0" applyNumberFormat="1" applyFont="1" applyFill="1" applyBorder="1"/>
    <xf numFmtId="164" fontId="11" fillId="2" borderId="63" xfId="0" applyNumberFormat="1" applyFont="1" applyFill="1" applyBorder="1"/>
    <xf numFmtId="164" fontId="11" fillId="2" borderId="77" xfId="0" applyNumberFormat="1" applyFont="1" applyFill="1" applyBorder="1"/>
    <xf numFmtId="164" fontId="11" fillId="2" borderId="70" xfId="0" applyNumberFormat="1" applyFont="1" applyFill="1" applyBorder="1"/>
    <xf numFmtId="164" fontId="11" fillId="2" borderId="21" xfId="0" applyNumberFormat="1" applyFont="1" applyFill="1" applyBorder="1"/>
    <xf numFmtId="164" fontId="12" fillId="2" borderId="68" xfId="0" applyNumberFormat="1" applyFont="1" applyFill="1" applyBorder="1"/>
    <xf numFmtId="164" fontId="11" fillId="2" borderId="27" xfId="0" applyNumberFormat="1" applyFont="1" applyFill="1" applyBorder="1"/>
    <xf numFmtId="164" fontId="11" fillId="2" borderId="84" xfId="1" applyNumberFormat="1" applyFont="1" applyFill="1" applyBorder="1"/>
    <xf numFmtId="164" fontId="11" fillId="2" borderId="85" xfId="0" applyNumberFormat="1" applyFont="1" applyFill="1" applyBorder="1"/>
    <xf numFmtId="164" fontId="12" fillId="2" borderId="65" xfId="0" applyNumberFormat="1" applyFont="1" applyFill="1" applyBorder="1"/>
    <xf numFmtId="164" fontId="12" fillId="2" borderId="66" xfId="0" applyNumberFormat="1" applyFont="1" applyFill="1" applyBorder="1"/>
    <xf numFmtId="164" fontId="11" fillId="2" borderId="86" xfId="0" applyNumberFormat="1" applyFont="1" applyFill="1" applyBorder="1"/>
    <xf numFmtId="164" fontId="11" fillId="2" borderId="78" xfId="0" applyNumberFormat="1" applyFont="1" applyFill="1" applyBorder="1"/>
    <xf numFmtId="164" fontId="11" fillId="2" borderId="90" xfId="1" applyNumberFormat="1" applyFont="1" applyFill="1" applyBorder="1" applyAlignment="1" applyProtection="1">
      <alignment horizontal="left" vertical="center" wrapText="1"/>
      <protection locked="0"/>
    </xf>
    <xf numFmtId="164" fontId="11" fillId="2" borderId="20" xfId="1" applyNumberFormat="1" applyFont="1" applyFill="1" applyBorder="1" applyAlignment="1">
      <alignment horizontal="left" vertical="center" wrapText="1"/>
    </xf>
    <xf numFmtId="164" fontId="11" fillId="2" borderId="91" xfId="1" applyNumberFormat="1" applyFont="1" applyFill="1" applyBorder="1" applyAlignment="1">
      <alignment horizontal="left" vertical="center" wrapText="1"/>
    </xf>
    <xf numFmtId="164" fontId="11" fillId="2" borderId="20" xfId="1" applyNumberFormat="1" applyFont="1" applyFill="1" applyBorder="1" applyAlignment="1" applyProtection="1">
      <alignment horizontal="left" vertical="center" wrapText="1"/>
      <protection locked="0"/>
    </xf>
    <xf numFmtId="0" fontId="11" fillId="2" borderId="19" xfId="1" applyFont="1" applyFill="1" applyBorder="1" applyAlignment="1">
      <alignment horizontal="left" vertical="center" wrapText="1"/>
    </xf>
    <xf numFmtId="164" fontId="11" fillId="2" borderId="19" xfId="0" applyNumberFormat="1" applyFont="1" applyFill="1" applyBorder="1" applyAlignment="1" applyProtection="1">
      <alignment horizontal="left" vertical="center" wrapText="1"/>
      <protection locked="0"/>
    </xf>
    <xf numFmtId="0" fontId="11" fillId="2" borderId="20" xfId="1" applyFont="1" applyFill="1" applyBorder="1" applyAlignment="1">
      <alignment horizontal="center" vertical="center" wrapText="1"/>
    </xf>
    <xf numFmtId="164" fontId="11" fillId="2" borderId="92" xfId="0" applyNumberFormat="1" applyFont="1" applyFill="1" applyBorder="1" applyAlignment="1">
      <alignment horizontal="left" vertical="center" wrapText="1"/>
    </xf>
    <xf numFmtId="164" fontId="11" fillId="2" borderId="35" xfId="1" applyNumberFormat="1" applyFont="1" applyFill="1" applyBorder="1" applyAlignment="1">
      <alignment horizontal="left" vertical="center" wrapText="1"/>
    </xf>
    <xf numFmtId="0" fontId="11" fillId="2" borderId="22" xfId="0" applyFont="1" applyFill="1" applyBorder="1" applyAlignment="1">
      <alignment horizontal="left" vertical="center" wrapText="1"/>
    </xf>
    <xf numFmtId="164" fontId="11" fillId="2" borderId="19" xfId="1" applyNumberFormat="1" applyFont="1" applyFill="1" applyBorder="1" applyAlignment="1">
      <alignment horizontal="left" vertical="center" wrapText="1"/>
    </xf>
    <xf numFmtId="0" fontId="11" fillId="2" borderId="22" xfId="0" applyFont="1" applyFill="1" applyBorder="1" applyAlignment="1">
      <alignment horizontal="center" vertical="center" wrapText="1"/>
    </xf>
    <xf numFmtId="164" fontId="1" fillId="10" borderId="50" xfId="1" applyNumberFormat="1" applyFont="1" applyFill="1" applyBorder="1"/>
    <xf numFmtId="14" fontId="11" fillId="2" borderId="0" xfId="1" applyNumberFormat="1" applyFont="1" applyFill="1" applyBorder="1" applyAlignment="1">
      <alignment horizontal="center" vertical="center"/>
    </xf>
    <xf numFmtId="14" fontId="11" fillId="2" borderId="0" xfId="1" applyNumberFormat="1" applyFont="1" applyFill="1" applyAlignment="1">
      <alignment horizontal="center" vertical="center"/>
    </xf>
    <xf numFmtId="14" fontId="10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64" fontId="1" fillId="10" borderId="51" xfId="1" applyNumberFormat="1" applyFont="1" applyFill="1" applyBorder="1"/>
    <xf numFmtId="164" fontId="1" fillId="10" borderId="52" xfId="1" applyNumberFormat="1" applyFont="1" applyFill="1" applyBorder="1"/>
    <xf numFmtId="0" fontId="1" fillId="10" borderId="52" xfId="0" applyFont="1" applyFill="1" applyBorder="1"/>
    <xf numFmtId="0" fontId="1" fillId="10" borderId="52" xfId="1" applyFont="1" applyFill="1" applyBorder="1"/>
    <xf numFmtId="164" fontId="2" fillId="10" borderId="53" xfId="1" applyNumberFormat="1" applyFont="1" applyFill="1" applyBorder="1" applyAlignment="1">
      <alignment horizontal="right"/>
    </xf>
    <xf numFmtId="0" fontId="1" fillId="10" borderId="54" xfId="0" applyFont="1" applyFill="1" applyBorder="1"/>
    <xf numFmtId="164" fontId="1" fillId="10" borderId="53" xfId="1" applyNumberFormat="1" applyFont="1" applyFill="1" applyBorder="1"/>
    <xf numFmtId="164" fontId="1" fillId="10" borderId="55" xfId="1" applyNumberFormat="1" applyFont="1" applyFill="1" applyBorder="1"/>
    <xf numFmtId="164" fontId="1" fillId="10" borderId="56" xfId="1" applyNumberFormat="1" applyFont="1" applyFill="1" applyBorder="1"/>
    <xf numFmtId="0" fontId="12" fillId="2" borderId="0" xfId="1" applyFont="1" applyFill="1" applyBorder="1" applyAlignment="1">
      <alignment horizontal="center" vertical="center"/>
    </xf>
    <xf numFmtId="0" fontId="1" fillId="2" borderId="0" xfId="1" applyFont="1" applyFill="1" applyBorder="1" applyAlignment="1">
      <alignment horizontal="left" vertical="center"/>
    </xf>
    <xf numFmtId="0" fontId="12" fillId="2" borderId="31" xfId="0" applyFont="1" applyFill="1" applyBorder="1" applyAlignment="1">
      <alignment horizontal="right" textRotation="90"/>
    </xf>
    <xf numFmtId="0" fontId="12" fillId="2" borderId="17" xfId="0" applyFont="1" applyFill="1" applyBorder="1" applyAlignment="1">
      <alignment horizontal="right" textRotation="90"/>
    </xf>
    <xf numFmtId="0" fontId="3" fillId="0" borderId="0" xfId="0" applyFont="1" applyFill="1" applyAlignment="1">
      <alignment horizontal="center" vertical="center"/>
    </xf>
    <xf numFmtId="0" fontId="12" fillId="2" borderId="41" xfId="0" applyFont="1" applyFill="1" applyBorder="1" applyAlignment="1">
      <alignment horizontal="right" textRotation="90"/>
    </xf>
    <xf numFmtId="0" fontId="12" fillId="2" borderId="42" xfId="0" applyFont="1" applyFill="1" applyBorder="1" applyAlignment="1">
      <alignment horizontal="right" textRotation="90"/>
    </xf>
    <xf numFmtId="0" fontId="1" fillId="0" borderId="0" xfId="0" applyFont="1"/>
    <xf numFmtId="0" fontId="0" fillId="0" borderId="0" xfId="0"/>
    <xf numFmtId="0" fontId="2" fillId="0" borderId="0" xfId="0" applyFont="1" applyFill="1" applyAlignment="1">
      <alignment horizontal="center"/>
    </xf>
    <xf numFmtId="14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1" fillId="2" borderId="33" xfId="0" applyFont="1" applyFill="1" applyBorder="1" applyAlignment="1">
      <alignment horizontal="center" vertical="center"/>
    </xf>
    <xf numFmtId="0" fontId="11" fillId="2" borderId="59" xfId="0" applyFont="1" applyFill="1" applyBorder="1" applyAlignment="1">
      <alignment horizontal="center" vertical="center"/>
    </xf>
    <xf numFmtId="0" fontId="9" fillId="2" borderId="34" xfId="0" applyFont="1" applyFill="1" applyBorder="1" applyAlignment="1">
      <alignment horizontal="center" vertical="center"/>
    </xf>
    <xf numFmtId="0" fontId="9" fillId="2" borderId="22" xfId="0" applyFont="1" applyFill="1" applyBorder="1" applyAlignment="1">
      <alignment horizontal="center" vertical="center"/>
    </xf>
    <xf numFmtId="0" fontId="11" fillId="2" borderId="23" xfId="0" applyFont="1" applyFill="1" applyBorder="1" applyAlignment="1">
      <alignment horizontal="center"/>
    </xf>
    <xf numFmtId="0" fontId="11" fillId="2" borderId="24" xfId="0" applyFont="1" applyFill="1" applyBorder="1" applyAlignment="1">
      <alignment horizontal="center"/>
    </xf>
    <xf numFmtId="0" fontId="11" fillId="2" borderId="25" xfId="0" applyFont="1" applyFill="1" applyBorder="1" applyAlignment="1">
      <alignment horizontal="center"/>
    </xf>
    <xf numFmtId="0" fontId="11" fillId="2" borderId="26" xfId="0" applyFont="1" applyFill="1" applyBorder="1" applyAlignment="1">
      <alignment horizontal="center"/>
    </xf>
    <xf numFmtId="0" fontId="12" fillId="2" borderId="27" xfId="0" applyFont="1" applyFill="1" applyBorder="1" applyAlignment="1">
      <alignment horizontal="center" vertical="center"/>
    </xf>
    <xf numFmtId="0" fontId="12" fillId="2" borderId="28" xfId="0" applyFont="1" applyFill="1" applyBorder="1" applyAlignment="1">
      <alignment horizontal="center" vertical="center"/>
    </xf>
    <xf numFmtId="0" fontId="24" fillId="10" borderId="57" xfId="0" applyFont="1" applyFill="1" applyBorder="1" applyAlignment="1">
      <alignment horizontal="center" vertical="center"/>
    </xf>
    <xf numFmtId="0" fontId="24" fillId="10" borderId="54" xfId="0" applyFont="1" applyFill="1" applyBorder="1" applyAlignment="1">
      <alignment horizontal="center" vertical="center"/>
    </xf>
    <xf numFmtId="164" fontId="25" fillId="10" borderId="57" xfId="1" applyNumberFormat="1" applyFont="1" applyFill="1" applyBorder="1" applyAlignment="1">
      <alignment horizontal="center" vertical="center" wrapText="1"/>
    </xf>
    <xf numFmtId="164" fontId="25" fillId="10" borderId="54" xfId="1" applyNumberFormat="1" applyFont="1" applyFill="1" applyBorder="1" applyAlignment="1">
      <alignment horizontal="center" vertical="center" wrapText="1"/>
    </xf>
    <xf numFmtId="164" fontId="25" fillId="10" borderId="57" xfId="0" applyNumberFormat="1" applyFont="1" applyFill="1" applyBorder="1" applyAlignment="1">
      <alignment horizontal="center" vertical="center" wrapText="1"/>
    </xf>
    <xf numFmtId="164" fontId="25" fillId="10" borderId="54" xfId="0" applyNumberFormat="1" applyFont="1" applyFill="1" applyBorder="1" applyAlignment="1">
      <alignment horizontal="center" vertical="center" wrapText="1"/>
    </xf>
    <xf numFmtId="164" fontId="28" fillId="10" borderId="57" xfId="1" applyNumberFormat="1" applyFont="1" applyFill="1" applyBorder="1" applyAlignment="1">
      <alignment horizontal="center" vertical="center" wrapText="1"/>
    </xf>
    <xf numFmtId="164" fontId="28" fillId="10" borderId="54" xfId="1" applyNumberFormat="1" applyFont="1" applyFill="1" applyBorder="1" applyAlignment="1">
      <alignment horizontal="center" vertical="center" wrapText="1"/>
    </xf>
    <xf numFmtId="0" fontId="11" fillId="10" borderId="57" xfId="0" applyFont="1" applyFill="1" applyBorder="1" applyAlignment="1">
      <alignment horizontal="center" textRotation="90"/>
    </xf>
    <xf numFmtId="0" fontId="11" fillId="10" borderId="54" xfId="0" applyFont="1" applyFill="1" applyBorder="1" applyAlignment="1">
      <alignment horizontal="center" textRotation="90"/>
    </xf>
    <xf numFmtId="0" fontId="11" fillId="10" borderId="56" xfId="0" applyFont="1" applyFill="1" applyBorder="1" applyAlignment="1">
      <alignment horizontal="center" textRotation="90"/>
    </xf>
    <xf numFmtId="164" fontId="11" fillId="10" borderId="57" xfId="1" applyNumberFormat="1" applyFont="1" applyFill="1" applyBorder="1" applyAlignment="1">
      <alignment horizontal="center"/>
    </xf>
    <xf numFmtId="164" fontId="11" fillId="10" borderId="54" xfId="1" applyNumberFormat="1" applyFont="1" applyFill="1" applyBorder="1" applyAlignment="1">
      <alignment horizontal="center"/>
    </xf>
    <xf numFmtId="164" fontId="11" fillId="10" borderId="56" xfId="1" applyNumberFormat="1" applyFont="1" applyFill="1" applyBorder="1" applyAlignment="1">
      <alignment horizontal="center"/>
    </xf>
    <xf numFmtId="164" fontId="11" fillId="10" borderId="57" xfId="0" applyNumberFormat="1" applyFont="1" applyFill="1" applyBorder="1" applyAlignment="1">
      <alignment horizontal="center"/>
    </xf>
    <xf numFmtId="164" fontId="11" fillId="10" borderId="54" xfId="0" applyNumberFormat="1" applyFont="1" applyFill="1" applyBorder="1" applyAlignment="1">
      <alignment horizontal="center"/>
    </xf>
    <xf numFmtId="164" fontId="11" fillId="10" borderId="56" xfId="0" applyNumberFormat="1" applyFont="1" applyFill="1" applyBorder="1" applyAlignment="1">
      <alignment horizontal="center"/>
    </xf>
    <xf numFmtId="164" fontId="18" fillId="10" borderId="57" xfId="1" applyNumberFormat="1" applyFont="1" applyFill="1" applyBorder="1" applyAlignment="1">
      <alignment horizontal="center"/>
    </xf>
    <xf numFmtId="164" fontId="18" fillId="10" borderId="54" xfId="1" applyNumberFormat="1" applyFont="1" applyFill="1" applyBorder="1" applyAlignment="1">
      <alignment horizontal="center"/>
    </xf>
    <xf numFmtId="164" fontId="18" fillId="10" borderId="56" xfId="1" applyNumberFormat="1" applyFont="1" applyFill="1" applyBorder="1" applyAlignment="1">
      <alignment horizontal="center"/>
    </xf>
    <xf numFmtId="0" fontId="3" fillId="2" borderId="0" xfId="1" applyFont="1" applyFill="1" applyAlignment="1">
      <alignment horizontal="center" vertical="center"/>
    </xf>
    <xf numFmtId="0" fontId="26" fillId="2" borderId="33" xfId="1" applyFont="1" applyFill="1" applyBorder="1" applyAlignment="1">
      <alignment horizontal="center" vertical="center"/>
    </xf>
    <xf numFmtId="0" fontId="26" fillId="2" borderId="59" xfId="1" applyFont="1" applyFill="1" applyBorder="1" applyAlignment="1">
      <alignment horizontal="center" vertical="center"/>
    </xf>
    <xf numFmtId="0" fontId="11" fillId="2" borderId="36" xfId="1" applyFont="1" applyFill="1" applyBorder="1" applyAlignment="1">
      <alignment horizontal="center" vertical="center"/>
    </xf>
    <xf numFmtId="0" fontId="11" fillId="2" borderId="18" xfId="1" applyFont="1" applyFill="1" applyBorder="1" applyAlignment="1">
      <alignment horizontal="center" vertical="center"/>
    </xf>
    <xf numFmtId="0" fontId="26" fillId="2" borderId="27" xfId="1" applyFont="1" applyFill="1" applyBorder="1" applyAlignment="1">
      <alignment horizontal="center"/>
    </xf>
    <xf numFmtId="0" fontId="26" fillId="2" borderId="28" xfId="1" applyFont="1" applyFill="1" applyBorder="1" applyAlignment="1">
      <alignment horizontal="center"/>
    </xf>
    <xf numFmtId="0" fontId="26" fillId="2" borderId="29" xfId="1" applyFont="1" applyFill="1" applyBorder="1" applyAlignment="1">
      <alignment horizontal="center"/>
    </xf>
    <xf numFmtId="0" fontId="3" fillId="2" borderId="0" xfId="0" applyFont="1" applyFill="1" applyAlignment="1">
      <alignment horizontal="center" vertical="center"/>
    </xf>
    <xf numFmtId="0" fontId="27" fillId="2" borderId="31" xfId="1" applyFont="1" applyFill="1" applyBorder="1" applyAlignment="1">
      <alignment horizontal="right" textRotation="90"/>
    </xf>
    <xf numFmtId="0" fontId="27" fillId="2" borderId="40" xfId="1" applyFont="1" applyFill="1" applyBorder="1" applyAlignment="1">
      <alignment horizontal="right" textRotation="90"/>
    </xf>
    <xf numFmtId="0" fontId="27" fillId="2" borderId="17" xfId="1" applyFont="1" applyFill="1" applyBorder="1" applyAlignment="1">
      <alignment horizontal="right" textRotation="90"/>
    </xf>
    <xf numFmtId="0" fontId="27" fillId="2" borderId="27" xfId="1" applyFont="1" applyFill="1" applyBorder="1" applyAlignment="1">
      <alignment horizontal="center" vertical="center"/>
    </xf>
    <xf numFmtId="0" fontId="27" fillId="2" borderId="28" xfId="1" applyFont="1" applyFill="1" applyBorder="1" applyAlignment="1">
      <alignment horizontal="center" vertical="center"/>
    </xf>
    <xf numFmtId="0" fontId="27" fillId="2" borderId="29" xfId="1" applyFont="1" applyFill="1" applyBorder="1" applyAlignment="1">
      <alignment horizontal="center" vertical="center"/>
    </xf>
    <xf numFmtId="14" fontId="1" fillId="2" borderId="0" xfId="1" applyNumberFormat="1" applyFont="1" applyFill="1" applyAlignment="1">
      <alignment horizontal="center"/>
    </xf>
    <xf numFmtId="0" fontId="1" fillId="2" borderId="0" xfId="1" applyFont="1" applyFill="1" applyAlignment="1">
      <alignment horizontal="center"/>
    </xf>
    <xf numFmtId="0" fontId="12" fillId="10" borderId="57" xfId="1" applyFont="1" applyFill="1" applyBorder="1" applyAlignment="1">
      <alignment horizontal="center" vertical="center"/>
    </xf>
    <xf numFmtId="0" fontId="12" fillId="10" borderId="54" xfId="1" applyFont="1" applyFill="1" applyBorder="1" applyAlignment="1">
      <alignment horizontal="center" vertical="center"/>
    </xf>
    <xf numFmtId="0" fontId="12" fillId="10" borderId="57" xfId="1" applyFont="1" applyFill="1" applyBorder="1" applyAlignment="1">
      <alignment horizontal="center" vertical="center" wrapText="1"/>
    </xf>
    <xf numFmtId="0" fontId="12" fillId="10" borderId="54" xfId="1" applyFont="1" applyFill="1" applyBorder="1" applyAlignment="1">
      <alignment horizontal="center" vertical="center" wrapText="1"/>
    </xf>
    <xf numFmtId="164" fontId="28" fillId="10" borderId="57" xfId="0" applyNumberFormat="1" applyFont="1" applyFill="1" applyBorder="1" applyAlignment="1">
      <alignment horizontal="center" vertical="center" wrapText="1"/>
    </xf>
    <xf numFmtId="164" fontId="28" fillId="10" borderId="54" xfId="0" applyNumberFormat="1" applyFont="1" applyFill="1" applyBorder="1" applyAlignment="1">
      <alignment horizontal="center" vertical="center" wrapText="1"/>
    </xf>
    <xf numFmtId="0" fontId="26" fillId="10" borderId="57" xfId="1" applyFont="1" applyFill="1" applyBorder="1" applyAlignment="1">
      <alignment horizontal="center" textRotation="90"/>
    </xf>
    <xf numFmtId="0" fontId="26" fillId="10" borderId="54" xfId="1" applyFont="1" applyFill="1" applyBorder="1" applyAlignment="1">
      <alignment horizontal="center" textRotation="90"/>
    </xf>
    <xf numFmtId="0" fontId="26" fillId="10" borderId="56" xfId="1" applyFont="1" applyFill="1" applyBorder="1" applyAlignment="1">
      <alignment horizontal="center" textRotation="90"/>
    </xf>
    <xf numFmtId="164" fontId="26" fillId="10" borderId="57" xfId="1" applyNumberFormat="1" applyFont="1" applyFill="1" applyBorder="1" applyAlignment="1">
      <alignment horizontal="center"/>
    </xf>
    <xf numFmtId="164" fontId="26" fillId="10" borderId="54" xfId="1" applyNumberFormat="1" applyFont="1" applyFill="1" applyBorder="1" applyAlignment="1">
      <alignment horizontal="center"/>
    </xf>
    <xf numFmtId="164" fontId="26" fillId="10" borderId="56" xfId="1" applyNumberFormat="1" applyFont="1" applyFill="1" applyBorder="1" applyAlignment="1">
      <alignment horizontal="center"/>
    </xf>
    <xf numFmtId="164" fontId="26" fillId="10" borderId="57" xfId="0" applyNumberFormat="1" applyFont="1" applyFill="1" applyBorder="1" applyAlignment="1">
      <alignment horizontal="center"/>
    </xf>
    <xf numFmtId="164" fontId="26" fillId="10" borderId="54" xfId="0" applyNumberFormat="1" applyFont="1" applyFill="1" applyBorder="1" applyAlignment="1">
      <alignment horizontal="center"/>
    </xf>
    <xf numFmtId="164" fontId="26" fillId="10" borderId="56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 vertical="center"/>
    </xf>
    <xf numFmtId="0" fontId="1" fillId="0" borderId="0" xfId="0" applyFont="1" applyBorder="1"/>
    <xf numFmtId="0" fontId="0" fillId="0" borderId="0" xfId="0" applyBorder="1"/>
    <xf numFmtId="0" fontId="3" fillId="2" borderId="40" xfId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center" vertical="center"/>
    </xf>
    <xf numFmtId="0" fontId="2" fillId="2" borderId="30" xfId="1" applyFont="1" applyFill="1" applyBorder="1" applyAlignment="1">
      <alignment horizontal="right" textRotation="90"/>
    </xf>
    <xf numFmtId="0" fontId="2" fillId="2" borderId="40" xfId="1" applyFont="1" applyFill="1" applyBorder="1" applyAlignment="1">
      <alignment horizontal="right" textRotation="90"/>
    </xf>
    <xf numFmtId="0" fontId="2" fillId="2" borderId="31" xfId="1" applyFont="1" applyFill="1" applyBorder="1" applyAlignment="1">
      <alignment horizontal="right" textRotation="90"/>
    </xf>
    <xf numFmtId="0" fontId="2" fillId="2" borderId="17" xfId="1" applyFont="1" applyFill="1" applyBorder="1" applyAlignment="1">
      <alignment horizontal="right" textRotation="90"/>
    </xf>
    <xf numFmtId="0" fontId="1" fillId="2" borderId="33" xfId="1" applyFont="1" applyFill="1" applyBorder="1" applyAlignment="1">
      <alignment horizontal="center" vertical="center"/>
    </xf>
    <xf numFmtId="0" fontId="1" fillId="2" borderId="59" xfId="1" applyFont="1" applyFill="1" applyBorder="1" applyAlignment="1">
      <alignment horizontal="center" vertical="center"/>
    </xf>
    <xf numFmtId="0" fontId="1" fillId="2" borderId="26" xfId="1" applyFont="1" applyFill="1" applyBorder="1" applyAlignment="1">
      <alignment horizontal="center"/>
    </xf>
    <xf numFmtId="0" fontId="1" fillId="2" borderId="23" xfId="1" applyFont="1" applyFill="1" applyBorder="1" applyAlignment="1">
      <alignment horizontal="center"/>
    </xf>
    <xf numFmtId="0" fontId="1" fillId="2" borderId="24" xfId="1" applyFont="1" applyFill="1" applyBorder="1" applyAlignment="1">
      <alignment horizontal="center"/>
    </xf>
    <xf numFmtId="0" fontId="1" fillId="2" borderId="25" xfId="1" applyFont="1" applyFill="1" applyBorder="1" applyAlignment="1">
      <alignment horizontal="center"/>
    </xf>
    <xf numFmtId="14" fontId="1" fillId="2" borderId="0" xfId="1" applyNumberFormat="1" applyFont="1" applyFill="1" applyBorder="1" applyAlignment="1">
      <alignment horizontal="center"/>
    </xf>
    <xf numFmtId="0" fontId="1" fillId="2" borderId="0" xfId="1" applyFont="1" applyFill="1" applyBorder="1" applyAlignment="1">
      <alignment horizontal="center"/>
    </xf>
    <xf numFmtId="0" fontId="2" fillId="2" borderId="0" xfId="1" applyFont="1" applyFill="1" applyBorder="1" applyAlignment="1">
      <alignment horizontal="center"/>
    </xf>
    <xf numFmtId="0" fontId="2" fillId="2" borderId="27" xfId="1" applyFont="1" applyFill="1" applyBorder="1" applyAlignment="1">
      <alignment horizontal="center" vertical="center"/>
    </xf>
    <xf numFmtId="0" fontId="2" fillId="2" borderId="28" xfId="1" applyFont="1" applyFill="1" applyBorder="1" applyAlignment="1">
      <alignment horizontal="center" vertical="center"/>
    </xf>
    <xf numFmtId="0" fontId="2" fillId="2" borderId="29" xfId="1" applyFont="1" applyFill="1" applyBorder="1" applyAlignment="1">
      <alignment horizontal="center" vertical="center"/>
    </xf>
    <xf numFmtId="0" fontId="12" fillId="10" borderId="87" xfId="1" applyFont="1" applyFill="1" applyBorder="1" applyAlignment="1">
      <alignment horizontal="center" vertical="center"/>
    </xf>
    <xf numFmtId="0" fontId="12" fillId="10" borderId="88" xfId="1" applyFont="1" applyFill="1" applyBorder="1" applyAlignment="1">
      <alignment horizontal="center" vertical="center"/>
    </xf>
    <xf numFmtId="0" fontId="12" fillId="10" borderId="89" xfId="1" applyFont="1" applyFill="1" applyBorder="1" applyAlignment="1">
      <alignment horizontal="center" vertical="center"/>
    </xf>
    <xf numFmtId="164" fontId="12" fillId="10" borderId="62" xfId="1" applyNumberFormat="1" applyFont="1" applyFill="1" applyBorder="1" applyAlignment="1">
      <alignment horizontal="center" vertical="center" wrapText="1"/>
    </xf>
    <xf numFmtId="164" fontId="12" fillId="10" borderId="54" xfId="1" applyNumberFormat="1" applyFont="1" applyFill="1" applyBorder="1" applyAlignment="1">
      <alignment horizontal="center" vertical="center" wrapText="1"/>
    </xf>
    <xf numFmtId="164" fontId="12" fillId="10" borderId="56" xfId="1" applyNumberFormat="1" applyFont="1" applyFill="1" applyBorder="1" applyAlignment="1">
      <alignment horizontal="center" vertical="center" wrapText="1"/>
    </xf>
    <xf numFmtId="164" fontId="12" fillId="10" borderId="62" xfId="0" applyNumberFormat="1" applyFont="1" applyFill="1" applyBorder="1" applyAlignment="1">
      <alignment horizontal="center" vertical="center" wrapText="1"/>
    </xf>
    <xf numFmtId="164" fontId="12" fillId="10" borderId="54" xfId="0" applyNumberFormat="1" applyFont="1" applyFill="1" applyBorder="1" applyAlignment="1">
      <alignment horizontal="center" vertical="center" wrapText="1"/>
    </xf>
    <xf numFmtId="164" fontId="12" fillId="10" borderId="56" xfId="0" applyNumberFormat="1" applyFont="1" applyFill="1" applyBorder="1" applyAlignment="1">
      <alignment horizontal="center" vertical="center" wrapText="1"/>
    </xf>
    <xf numFmtId="0" fontId="12" fillId="10" borderId="62" xfId="1" applyFont="1" applyFill="1" applyBorder="1" applyAlignment="1">
      <alignment horizontal="center" vertical="center" wrapText="1"/>
    </xf>
    <xf numFmtId="0" fontId="12" fillId="10" borderId="56" xfId="1" applyFont="1" applyFill="1" applyBorder="1" applyAlignment="1">
      <alignment horizontal="center" vertical="center" wrapText="1"/>
    </xf>
    <xf numFmtId="164" fontId="1" fillId="10" borderId="57" xfId="1" applyNumberFormat="1" applyFont="1" applyFill="1" applyBorder="1" applyAlignment="1">
      <alignment horizontal="center"/>
    </xf>
    <xf numFmtId="164" fontId="1" fillId="10" borderId="54" xfId="1" applyNumberFormat="1" applyFont="1" applyFill="1" applyBorder="1" applyAlignment="1">
      <alignment horizontal="center"/>
    </xf>
    <xf numFmtId="164" fontId="1" fillId="10" borderId="56" xfId="1" applyNumberFormat="1" applyFont="1" applyFill="1" applyBorder="1" applyAlignment="1">
      <alignment horizontal="center"/>
    </xf>
    <xf numFmtId="164" fontId="1" fillId="10" borderId="57" xfId="0" applyNumberFormat="1" applyFont="1" applyFill="1" applyBorder="1" applyAlignment="1">
      <alignment horizontal="center"/>
    </xf>
    <xf numFmtId="164" fontId="1" fillId="10" borderId="54" xfId="0" applyNumberFormat="1" applyFont="1" applyFill="1" applyBorder="1" applyAlignment="1">
      <alignment horizontal="center"/>
    </xf>
    <xf numFmtId="164" fontId="1" fillId="10" borderId="56" xfId="0" applyNumberFormat="1" applyFont="1" applyFill="1" applyBorder="1" applyAlignment="1">
      <alignment horizontal="center"/>
    </xf>
    <xf numFmtId="0" fontId="1" fillId="10" borderId="54" xfId="1" applyFont="1" applyFill="1" applyBorder="1" applyAlignment="1">
      <alignment horizontal="center" textRotation="90"/>
    </xf>
    <xf numFmtId="0" fontId="1" fillId="10" borderId="56" xfId="1" applyFont="1" applyFill="1" applyBorder="1" applyAlignment="1">
      <alignment horizontal="center" textRotation="90"/>
    </xf>
    <xf numFmtId="164" fontId="1" fillId="10" borderId="58" xfId="1" applyNumberFormat="1" applyFont="1" applyFill="1" applyBorder="1" applyAlignment="1">
      <alignment horizontal="center"/>
    </xf>
    <xf numFmtId="0" fontId="12" fillId="2" borderId="0" xfId="1" applyFont="1" applyFill="1" applyAlignment="1">
      <alignment horizontal="center" vertical="center"/>
    </xf>
    <xf numFmtId="0" fontId="2" fillId="2" borderId="0" xfId="1" applyFont="1" applyFill="1" applyAlignment="1">
      <alignment horizontal="center"/>
    </xf>
  </cellXfs>
  <cellStyles count="2">
    <cellStyle name="Normalny" xfId="0" builtinId="0"/>
    <cellStyle name="Normalny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25400</xdr:colOff>
      <xdr:row>0</xdr:row>
      <xdr:rowOff>111125</xdr:rowOff>
    </xdr:from>
    <xdr:to>
      <xdr:col>2</xdr:col>
      <xdr:colOff>3209925</xdr:colOff>
      <xdr:row>4</xdr:row>
      <xdr:rowOff>149225</xdr:rowOff>
    </xdr:to>
    <xdr:pic>
      <xdr:nvPicPr>
        <xdr:cNvPr id="2602" name="Obraz 1">
          <a:extLst>
            <a:ext uri="{FF2B5EF4-FFF2-40B4-BE49-F238E27FC236}">
              <a16:creationId xmlns:a16="http://schemas.microsoft.com/office/drawing/2014/main" id="{632E3C52-AC23-F442-BAEC-64C2DB3469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98650" y="111125"/>
          <a:ext cx="3184525" cy="863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850900</xdr:colOff>
      <xdr:row>0</xdr:row>
      <xdr:rowOff>0</xdr:rowOff>
    </xdr:from>
    <xdr:to>
      <xdr:col>3</xdr:col>
      <xdr:colOff>46477</xdr:colOff>
      <xdr:row>4</xdr:row>
      <xdr:rowOff>50800</xdr:rowOff>
    </xdr:to>
    <xdr:pic>
      <xdr:nvPicPr>
        <xdr:cNvPr id="7049" name="Obraz 1">
          <a:extLst>
            <a:ext uri="{FF2B5EF4-FFF2-40B4-BE49-F238E27FC236}">
              <a16:creationId xmlns:a16="http://schemas.microsoft.com/office/drawing/2014/main" id="{EDD234DF-17C4-5A44-A476-BF0CC4A520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8400" y="0"/>
          <a:ext cx="3048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23</xdr:col>
      <xdr:colOff>309245</xdr:colOff>
      <xdr:row>44</xdr:row>
      <xdr:rowOff>0</xdr:rowOff>
    </xdr:from>
    <xdr:ext cx="65" cy="172227"/>
    <xdr:sp macro="" textlink="">
      <xdr:nvSpPr>
        <xdr:cNvPr id="4" name="pole tekstowe 3">
          <a:extLst>
            <a:ext uri="{FF2B5EF4-FFF2-40B4-BE49-F238E27FC236}">
              <a16:creationId xmlns:a16="http://schemas.microsoft.com/office/drawing/2014/main" id="{D1B536C1-10E3-A742-9D93-97A8CCCF086D}"/>
            </a:ext>
          </a:extLst>
        </xdr:cNvPr>
        <xdr:cNvSpPr txBox="1"/>
      </xdr:nvSpPr>
      <xdr:spPr>
        <a:xfrm>
          <a:off x="14315531" y="16510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43</xdr:col>
      <xdr:colOff>274320</xdr:colOff>
      <xdr:row>29</xdr:row>
      <xdr:rowOff>215900</xdr:rowOff>
    </xdr:from>
    <xdr:ext cx="65" cy="172227"/>
    <xdr:sp macro="" textlink="">
      <xdr:nvSpPr>
        <xdr:cNvPr id="7" name="pole tekstowe 6">
          <a:extLst>
            <a:ext uri="{FF2B5EF4-FFF2-40B4-BE49-F238E27FC236}">
              <a16:creationId xmlns:a16="http://schemas.microsoft.com/office/drawing/2014/main" id="{F19A6583-3F25-2146-8DEF-324ADC7A71E2}"/>
            </a:ext>
          </a:extLst>
        </xdr:cNvPr>
        <xdr:cNvSpPr txBox="1"/>
      </xdr:nvSpPr>
      <xdr:spPr>
        <a:xfrm>
          <a:off x="25420320" y="10412186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pl-PL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23</xdr:col>
      <xdr:colOff>296545</xdr:colOff>
      <xdr:row>35</xdr:row>
      <xdr:rowOff>0</xdr:rowOff>
    </xdr:from>
    <xdr:ext cx="65" cy="185277"/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928081BA-2581-7F47-AB86-B9FB8BB198EE}"/>
            </a:ext>
          </a:extLst>
        </xdr:cNvPr>
        <xdr:cNvSpPr txBox="1"/>
      </xdr:nvSpPr>
      <xdr:spPr>
        <a:xfrm>
          <a:off x="21133155" y="12484746"/>
          <a:ext cx="65" cy="1852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pl-PL"/>
        </a:p>
      </xdr:txBody>
    </xdr:sp>
    <xdr:clientData/>
  </xdr:oneCellAnchor>
  <xdr:twoCellAnchor editAs="oneCell">
    <xdr:from>
      <xdr:col>1</xdr:col>
      <xdr:colOff>901700</xdr:colOff>
      <xdr:row>1</xdr:row>
      <xdr:rowOff>76200</xdr:rowOff>
    </xdr:from>
    <xdr:to>
      <xdr:col>2</xdr:col>
      <xdr:colOff>3672416</xdr:colOff>
      <xdr:row>6</xdr:row>
      <xdr:rowOff>127000</xdr:rowOff>
    </xdr:to>
    <xdr:pic>
      <xdr:nvPicPr>
        <xdr:cNvPr id="7586" name="Obraz 1">
          <a:extLst>
            <a:ext uri="{FF2B5EF4-FFF2-40B4-BE49-F238E27FC236}">
              <a16:creationId xmlns:a16="http://schemas.microsoft.com/office/drawing/2014/main" id="{D2642242-78A4-3240-BB58-D9990326F4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4800" y="254000"/>
          <a:ext cx="3975100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23</xdr:col>
      <xdr:colOff>296545</xdr:colOff>
      <xdr:row>42</xdr:row>
      <xdr:rowOff>2721</xdr:rowOff>
    </xdr:from>
    <xdr:ext cx="65" cy="185277"/>
    <xdr:sp macro="" textlink="">
      <xdr:nvSpPr>
        <xdr:cNvPr id="4" name="pole tekstowe 3">
          <a:extLst>
            <a:ext uri="{FF2B5EF4-FFF2-40B4-BE49-F238E27FC236}">
              <a16:creationId xmlns:a16="http://schemas.microsoft.com/office/drawing/2014/main" id="{3263F21C-841E-F740-BB9F-7D1B9515A42A}"/>
            </a:ext>
          </a:extLst>
        </xdr:cNvPr>
        <xdr:cNvSpPr txBox="1"/>
      </xdr:nvSpPr>
      <xdr:spPr>
        <a:xfrm>
          <a:off x="21133155" y="14898314"/>
          <a:ext cx="65" cy="1852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pl-PL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ierownik/AppData/Local/Microsoft/Windows/Temporary%20Internet%20Files/Content.Outlook/9Y0057LJ/Plan%20kszta&#322;cenia%202%20ROK%20II%20STOPIE&#323;%20Piel&#281;gniarstwo%20II%20TOK%20A%2019%2001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G58"/>
  <sheetViews>
    <sheetView showZeros="0" tabSelected="1" view="pageBreakPreview" topLeftCell="A40" zoomScale="60" zoomScaleNormal="130" zoomScalePageLayoutView="80" workbookViewId="0">
      <selection activeCell="L9" sqref="L9"/>
    </sheetView>
  </sheetViews>
  <sheetFormatPr defaultColWidth="11.44140625" defaultRowHeight="15" x14ac:dyDescent="0.25"/>
  <cols>
    <col min="1" max="1" width="4.109375" style="1" customWidth="1"/>
    <col min="2" max="2" width="12.6640625" style="1" customWidth="1"/>
    <col min="3" max="3" width="64" style="74" customWidth="1"/>
    <col min="4" max="4" width="7" style="1" customWidth="1"/>
    <col min="5" max="8" width="5.77734375" style="1" customWidth="1"/>
    <col min="9" max="9" width="7" style="1" customWidth="1"/>
    <col min="10" max="10" width="6.44140625" style="1" customWidth="1"/>
    <col min="11" max="11" width="7.109375" style="1" customWidth="1"/>
    <col min="12" max="13" width="5.77734375" style="1" customWidth="1"/>
    <col min="14" max="14" width="5.77734375" style="8" customWidth="1"/>
    <col min="15" max="15" width="5.77734375" style="1" customWidth="1"/>
    <col min="16" max="16" width="6.44140625" style="6" customWidth="1"/>
    <col min="17" max="17" width="5.77734375" style="1" customWidth="1"/>
    <col min="18" max="18" width="7.44140625" style="1" customWidth="1"/>
    <col min="19" max="19" width="8.44140625" style="1" customWidth="1"/>
    <col min="20" max="20" width="7.109375" style="1" customWidth="1"/>
    <col min="21" max="21" width="12.109375" style="1" customWidth="1"/>
    <col min="22" max="22" width="7.44140625" style="1" customWidth="1"/>
    <col min="23" max="23" width="5.77734375" style="1" customWidth="1"/>
    <col min="24" max="24" width="7.109375" style="1" customWidth="1"/>
    <col min="25" max="25" width="6.77734375" style="1" customWidth="1"/>
    <col min="26" max="31" width="5.77734375" style="1" customWidth="1"/>
    <col min="32" max="32" width="5.77734375" style="8" customWidth="1"/>
    <col min="33" max="33" width="5.77734375" style="1" customWidth="1"/>
    <col min="34" max="34" width="6.109375" style="6" customWidth="1"/>
    <col min="35" max="36" width="7.109375" style="1" customWidth="1"/>
    <col min="37" max="38" width="7.44140625" style="1" customWidth="1"/>
    <col min="39" max="39" width="5.77734375" style="1" customWidth="1"/>
    <col min="40" max="40" width="7.44140625" style="1" customWidth="1"/>
    <col min="41" max="41" width="6.44140625" style="1" customWidth="1"/>
    <col min="42" max="16384" width="11.44140625" style="1"/>
  </cols>
  <sheetData>
    <row r="1" spans="1:41" s="11" customFormat="1" x14ac:dyDescent="0.25">
      <c r="C1" s="16"/>
      <c r="AJ1" s="1"/>
      <c r="AK1" s="1"/>
      <c r="AL1" s="1"/>
      <c r="AM1" s="76"/>
      <c r="AN1" s="1"/>
      <c r="AO1" s="1"/>
    </row>
    <row r="2" spans="1:41" s="11" customFormat="1" x14ac:dyDescent="0.25">
      <c r="C2" s="16"/>
      <c r="AJ2" s="386"/>
      <c r="AK2" s="387"/>
      <c r="AL2" s="387"/>
      <c r="AM2" s="387"/>
      <c r="AN2" s="387"/>
      <c r="AO2" s="1"/>
    </row>
    <row r="3" spans="1:41" s="11" customFormat="1" x14ac:dyDescent="0.25">
      <c r="C3" s="16"/>
      <c r="AJ3" s="1"/>
      <c r="AK3" s="1"/>
      <c r="AL3" s="1"/>
      <c r="AM3" s="76"/>
      <c r="AN3" s="1"/>
      <c r="AO3" s="1"/>
    </row>
    <row r="4" spans="1:41" s="11" customFormat="1" x14ac:dyDescent="0.25">
      <c r="C4" s="16"/>
      <c r="AJ4" s="386"/>
      <c r="AK4" s="387"/>
      <c r="AL4" s="387"/>
      <c r="AM4" s="387"/>
      <c r="AN4" s="387"/>
      <c r="AO4" s="1"/>
    </row>
    <row r="5" spans="1:41" s="11" customFormat="1" x14ac:dyDescent="0.25">
      <c r="C5" s="16"/>
    </row>
    <row r="6" spans="1:41" s="13" customFormat="1" ht="19.95" customHeight="1" x14ac:dyDescent="0.25">
      <c r="A6" s="383" t="s">
        <v>111</v>
      </c>
      <c r="B6" s="383"/>
      <c r="C6" s="383"/>
      <c r="D6" s="383"/>
      <c r="E6" s="383"/>
      <c r="F6" s="383"/>
      <c r="G6" s="383"/>
      <c r="H6" s="383"/>
      <c r="I6" s="383"/>
      <c r="J6" s="383"/>
      <c r="K6" s="383"/>
      <c r="L6" s="383"/>
      <c r="M6" s="383"/>
      <c r="N6" s="383"/>
      <c r="O6" s="383"/>
      <c r="P6" s="383"/>
      <c r="Q6" s="383"/>
      <c r="R6" s="383"/>
      <c r="S6" s="383"/>
      <c r="T6" s="383"/>
      <c r="U6" s="383"/>
      <c r="V6" s="383"/>
      <c r="W6" s="383"/>
      <c r="X6" s="383"/>
      <c r="Y6" s="383"/>
      <c r="Z6" s="383"/>
      <c r="AA6" s="383"/>
      <c r="AB6" s="383"/>
      <c r="AC6" s="383"/>
      <c r="AD6" s="383"/>
      <c r="AE6" s="383"/>
      <c r="AF6" s="383"/>
      <c r="AG6" s="383"/>
      <c r="AH6" s="383"/>
      <c r="AI6" s="383"/>
      <c r="AJ6" s="383"/>
      <c r="AK6" s="383"/>
      <c r="AL6" s="383"/>
      <c r="AM6" s="383"/>
      <c r="AN6" s="383"/>
      <c r="AO6" s="383"/>
    </row>
    <row r="7" spans="1:41" s="13" customFormat="1" ht="19.95" customHeight="1" x14ac:dyDescent="0.25">
      <c r="A7" s="12"/>
      <c r="B7" s="12"/>
      <c r="C7" s="78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383"/>
      <c r="P7" s="383"/>
      <c r="Q7" s="383"/>
      <c r="R7" s="383"/>
      <c r="S7" s="383"/>
      <c r="T7" s="383"/>
      <c r="U7" s="383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</row>
    <row r="8" spans="1:41" s="11" customFormat="1" x14ac:dyDescent="0.25">
      <c r="C8" s="16"/>
      <c r="D8" s="87"/>
    </row>
    <row r="9" spans="1:41" s="14" customFormat="1" ht="15" customHeight="1" x14ac:dyDescent="0.25">
      <c r="A9" s="83" t="s">
        <v>119</v>
      </c>
      <c r="B9" s="84"/>
      <c r="C9" s="83"/>
      <c r="D9" s="88"/>
      <c r="L9" s="14" t="s">
        <v>131</v>
      </c>
    </row>
    <row r="10" spans="1:41" s="14" customFormat="1" ht="15" customHeight="1" x14ac:dyDescent="0.25">
      <c r="A10" s="83" t="s">
        <v>129</v>
      </c>
      <c r="B10" s="84"/>
      <c r="C10" s="83"/>
      <c r="D10" s="83"/>
    </row>
    <row r="11" spans="1:41" s="14" customFormat="1" ht="15" customHeight="1" x14ac:dyDescent="0.25">
      <c r="A11" s="83" t="s">
        <v>120</v>
      </c>
      <c r="B11" s="84"/>
      <c r="C11" s="83"/>
      <c r="D11" s="83"/>
    </row>
    <row r="12" spans="1:41" s="14" customFormat="1" ht="15" customHeight="1" x14ac:dyDescent="0.25">
      <c r="A12" s="83" t="s">
        <v>121</v>
      </c>
      <c r="B12" s="84"/>
      <c r="C12" s="83"/>
      <c r="D12" s="83"/>
    </row>
    <row r="13" spans="1:41" s="11" customFormat="1" ht="15" customHeight="1" x14ac:dyDescent="0.25">
      <c r="A13" s="85" t="s">
        <v>125</v>
      </c>
      <c r="B13" s="86"/>
      <c r="C13" s="30"/>
      <c r="D13" s="30"/>
    </row>
    <row r="14" spans="1:41" s="11" customFormat="1" ht="13.2" x14ac:dyDescent="0.25">
      <c r="C14" s="82"/>
    </row>
    <row r="15" spans="1:41" s="11" customFormat="1" ht="15.6" thickBot="1" x14ac:dyDescent="0.3">
      <c r="C15" s="16"/>
    </row>
    <row r="16" spans="1:41" ht="13.5" customHeight="1" thickBot="1" x14ac:dyDescent="0.3">
      <c r="A16" s="391" t="s">
        <v>6</v>
      </c>
      <c r="B16" s="22"/>
      <c r="C16" s="393" t="s">
        <v>5</v>
      </c>
      <c r="D16" s="395" t="s">
        <v>9</v>
      </c>
      <c r="E16" s="395"/>
      <c r="F16" s="396"/>
      <c r="G16" s="396"/>
      <c r="H16" s="396"/>
      <c r="I16" s="396"/>
      <c r="J16" s="396"/>
      <c r="K16" s="396"/>
      <c r="L16" s="396"/>
      <c r="M16" s="396"/>
      <c r="N16" s="396"/>
      <c r="O16" s="396"/>
      <c r="P16" s="396"/>
      <c r="Q16" s="396"/>
      <c r="R16" s="396"/>
      <c r="S16" s="396"/>
      <c r="T16" s="396"/>
      <c r="U16" s="397"/>
      <c r="V16" s="398" t="s">
        <v>10</v>
      </c>
      <c r="W16" s="395"/>
      <c r="X16" s="395"/>
      <c r="Y16" s="395"/>
      <c r="Z16" s="395"/>
      <c r="AA16" s="395"/>
      <c r="AB16" s="395"/>
      <c r="AC16" s="395"/>
      <c r="AD16" s="396"/>
      <c r="AE16" s="396"/>
      <c r="AF16" s="396"/>
      <c r="AG16" s="396"/>
      <c r="AH16" s="396"/>
      <c r="AI16" s="396"/>
      <c r="AJ16" s="396"/>
      <c r="AK16" s="396"/>
      <c r="AL16" s="396"/>
      <c r="AM16" s="397"/>
      <c r="AN16" s="381" t="s">
        <v>11</v>
      </c>
      <c r="AO16" s="384" t="s">
        <v>114</v>
      </c>
    </row>
    <row r="17" spans="1:111" ht="230.4" thickBot="1" x14ac:dyDescent="0.3">
      <c r="A17" s="392"/>
      <c r="B17" s="302" t="s">
        <v>124</v>
      </c>
      <c r="C17" s="394"/>
      <c r="D17" s="299" t="s">
        <v>12</v>
      </c>
      <c r="E17" s="299" t="s">
        <v>13</v>
      </c>
      <c r="F17" s="300" t="s">
        <v>14</v>
      </c>
      <c r="G17" s="300" t="s">
        <v>15</v>
      </c>
      <c r="H17" s="300" t="s">
        <v>16</v>
      </c>
      <c r="I17" s="300" t="s">
        <v>17</v>
      </c>
      <c r="J17" s="300" t="s">
        <v>18</v>
      </c>
      <c r="K17" s="300" t="s">
        <v>48</v>
      </c>
      <c r="L17" s="300" t="s">
        <v>49</v>
      </c>
      <c r="M17" s="300" t="s">
        <v>19</v>
      </c>
      <c r="N17" s="300" t="s">
        <v>23</v>
      </c>
      <c r="O17" s="300" t="s">
        <v>123</v>
      </c>
      <c r="P17" s="300" t="s">
        <v>20</v>
      </c>
      <c r="Q17" s="300" t="s">
        <v>0</v>
      </c>
      <c r="R17" s="300" t="s">
        <v>21</v>
      </c>
      <c r="S17" s="300" t="s">
        <v>8</v>
      </c>
      <c r="T17" s="300" t="s">
        <v>1</v>
      </c>
      <c r="U17" s="301" t="s">
        <v>113</v>
      </c>
      <c r="V17" s="299" t="s">
        <v>12</v>
      </c>
      <c r="W17" s="299" t="s">
        <v>13</v>
      </c>
      <c r="X17" s="299" t="s">
        <v>14</v>
      </c>
      <c r="Y17" s="299" t="s">
        <v>15</v>
      </c>
      <c r="Z17" s="299" t="s">
        <v>16</v>
      </c>
      <c r="AA17" s="299" t="s">
        <v>17</v>
      </c>
      <c r="AB17" s="299" t="s">
        <v>18</v>
      </c>
      <c r="AC17" s="300" t="s">
        <v>50</v>
      </c>
      <c r="AD17" s="300" t="s">
        <v>49</v>
      </c>
      <c r="AE17" s="300" t="s">
        <v>19</v>
      </c>
      <c r="AF17" s="300" t="s">
        <v>23</v>
      </c>
      <c r="AG17" s="300" t="s">
        <v>123</v>
      </c>
      <c r="AH17" s="300" t="s">
        <v>20</v>
      </c>
      <c r="AI17" s="300" t="s">
        <v>0</v>
      </c>
      <c r="AJ17" s="300" t="s">
        <v>21</v>
      </c>
      <c r="AK17" s="300" t="s">
        <v>8</v>
      </c>
      <c r="AL17" s="300" t="s">
        <v>1</v>
      </c>
      <c r="AM17" s="301" t="s">
        <v>113</v>
      </c>
      <c r="AN17" s="382"/>
      <c r="AO17" s="385"/>
    </row>
    <row r="18" spans="1:111" s="77" customFormat="1" ht="31.95" customHeight="1" thickTop="1" thickBot="1" x14ac:dyDescent="0.3">
      <c r="A18" s="401" t="s">
        <v>57</v>
      </c>
      <c r="B18" s="402"/>
      <c r="C18" s="402"/>
      <c r="D18" s="409"/>
      <c r="E18" s="410"/>
      <c r="F18" s="410"/>
      <c r="G18" s="410"/>
      <c r="H18" s="410"/>
      <c r="I18" s="410"/>
      <c r="J18" s="410"/>
      <c r="K18" s="410"/>
      <c r="L18" s="410"/>
      <c r="M18" s="410"/>
      <c r="N18" s="410"/>
      <c r="O18" s="410"/>
      <c r="P18" s="410"/>
      <c r="Q18" s="410"/>
      <c r="R18" s="410"/>
      <c r="S18" s="410"/>
      <c r="T18" s="410"/>
      <c r="U18" s="410"/>
      <c r="V18" s="410"/>
      <c r="W18" s="410"/>
      <c r="X18" s="410"/>
      <c r="Y18" s="410"/>
      <c r="Z18" s="410"/>
      <c r="AA18" s="410"/>
      <c r="AB18" s="410"/>
      <c r="AC18" s="410"/>
      <c r="AD18" s="410"/>
      <c r="AE18" s="410"/>
      <c r="AF18" s="410"/>
      <c r="AG18" s="410"/>
      <c r="AH18" s="410"/>
      <c r="AI18" s="410"/>
      <c r="AJ18" s="410"/>
      <c r="AK18" s="410"/>
      <c r="AL18" s="410"/>
      <c r="AM18" s="410"/>
      <c r="AN18" s="410"/>
      <c r="AO18" s="411"/>
    </row>
    <row r="19" spans="1:111" s="5" customFormat="1" ht="25.5" customHeight="1" thickTop="1" x14ac:dyDescent="0.25">
      <c r="A19" s="306">
        <v>1</v>
      </c>
      <c r="B19" s="307" t="s">
        <v>22</v>
      </c>
      <c r="C19" s="308" t="s">
        <v>77</v>
      </c>
      <c r="D19" s="81"/>
      <c r="E19" s="81"/>
      <c r="F19" s="303"/>
      <c r="G19" s="303"/>
      <c r="H19" s="303"/>
      <c r="I19" s="303"/>
      <c r="J19" s="303"/>
      <c r="K19" s="303"/>
      <c r="L19" s="303"/>
      <c r="M19" s="303"/>
      <c r="N19" s="303"/>
      <c r="O19" s="303"/>
      <c r="P19" s="303"/>
      <c r="Q19" s="303"/>
      <c r="R19" s="303">
        <f>SUM(D19:O19)</f>
        <v>0</v>
      </c>
      <c r="S19" s="303">
        <f t="shared" ref="S19:S42" si="0">SUM(D19:Q19)</f>
        <v>0</v>
      </c>
      <c r="T19" s="304"/>
      <c r="U19" s="305"/>
      <c r="V19" s="81">
        <v>15</v>
      </c>
      <c r="W19" s="81"/>
      <c r="X19" s="81">
        <v>15</v>
      </c>
      <c r="Y19" s="81"/>
      <c r="Z19" s="81"/>
      <c r="AA19" s="81"/>
      <c r="AB19" s="81"/>
      <c r="AC19" s="81"/>
      <c r="AD19" s="303"/>
      <c r="AE19" s="303"/>
      <c r="AF19" s="303"/>
      <c r="AG19" s="303"/>
      <c r="AH19" s="303"/>
      <c r="AI19" s="303"/>
      <c r="AJ19" s="303">
        <f t="shared" ref="AJ19:AJ45" si="1">SUM(V19:AG19)</f>
        <v>30</v>
      </c>
      <c r="AK19" s="303">
        <f t="shared" ref="AK19:AK45" si="2">SUM(V19:AI19)</f>
        <v>30</v>
      </c>
      <c r="AL19" s="304" t="s">
        <v>29</v>
      </c>
      <c r="AM19" s="305">
        <v>3</v>
      </c>
      <c r="AN19" s="136">
        <f t="shared" ref="AN19:AN47" si="3">SUM(S19,AK19)</f>
        <v>30</v>
      </c>
      <c r="AO19" s="27">
        <f t="shared" ref="AO19:AO47" si="4">SUM(U19,AM19)</f>
        <v>3</v>
      </c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0"/>
      <c r="BB19" s="30"/>
      <c r="BC19" s="30"/>
      <c r="BD19" s="30"/>
      <c r="BE19" s="30"/>
      <c r="BF19" s="30"/>
      <c r="BG19" s="30"/>
      <c r="BH19" s="30"/>
      <c r="BI19" s="30"/>
      <c r="BJ19" s="30"/>
      <c r="BK19" s="30"/>
      <c r="BL19" s="30"/>
      <c r="BM19" s="30"/>
      <c r="BN19" s="30"/>
      <c r="BO19" s="30"/>
      <c r="BP19" s="30"/>
      <c r="BQ19" s="30"/>
      <c r="BR19" s="30"/>
      <c r="BS19" s="30"/>
      <c r="BT19" s="30"/>
      <c r="BU19" s="30"/>
      <c r="BV19" s="30"/>
      <c r="BW19" s="30"/>
      <c r="BX19" s="30"/>
      <c r="BY19" s="30"/>
      <c r="BZ19" s="30"/>
      <c r="CA19" s="30"/>
      <c r="CB19" s="30"/>
      <c r="CC19" s="30"/>
      <c r="CD19" s="30"/>
      <c r="CE19" s="30"/>
      <c r="CF19" s="30"/>
      <c r="CG19" s="30"/>
      <c r="CH19" s="30"/>
      <c r="CI19" s="30"/>
      <c r="CJ19" s="30"/>
      <c r="CK19" s="30"/>
      <c r="CL19" s="30"/>
      <c r="CM19" s="30"/>
      <c r="CN19" s="30"/>
      <c r="CO19" s="30"/>
      <c r="CP19" s="30"/>
      <c r="CQ19" s="30"/>
      <c r="CR19" s="30"/>
      <c r="CS19" s="30"/>
      <c r="CT19" s="30"/>
      <c r="CU19" s="30"/>
      <c r="CV19" s="30"/>
      <c r="CW19" s="30"/>
      <c r="CX19" s="30"/>
      <c r="CY19" s="30"/>
      <c r="CZ19" s="30"/>
      <c r="DA19" s="30"/>
      <c r="DB19" s="30"/>
      <c r="DC19" s="30"/>
      <c r="DD19" s="30"/>
      <c r="DE19" s="30"/>
      <c r="DF19" s="30"/>
      <c r="DG19" s="30"/>
    </row>
    <row r="20" spans="1:111" s="5" customFormat="1" ht="30.45" customHeight="1" x14ac:dyDescent="0.25">
      <c r="A20" s="144">
        <v>2</v>
      </c>
      <c r="B20" s="129" t="s">
        <v>53</v>
      </c>
      <c r="C20" s="130" t="s">
        <v>78</v>
      </c>
      <c r="D20" s="23">
        <v>20</v>
      </c>
      <c r="E20" s="23"/>
      <c r="F20" s="24">
        <v>20</v>
      </c>
      <c r="G20" s="24"/>
      <c r="H20" s="24"/>
      <c r="I20" s="24"/>
      <c r="J20" s="28"/>
      <c r="K20" s="24"/>
      <c r="L20" s="24"/>
      <c r="M20" s="24"/>
      <c r="N20" s="24"/>
      <c r="O20" s="24"/>
      <c r="P20" s="29"/>
      <c r="Q20" s="24"/>
      <c r="R20" s="24">
        <f>SUM(D20:O20)</f>
        <v>40</v>
      </c>
      <c r="S20" s="24">
        <f t="shared" si="0"/>
        <v>40</v>
      </c>
      <c r="T20" s="57" t="s">
        <v>29</v>
      </c>
      <c r="U20" s="71">
        <v>4</v>
      </c>
      <c r="V20" s="23"/>
      <c r="W20" s="23"/>
      <c r="X20" s="23"/>
      <c r="Y20" s="23"/>
      <c r="Z20" s="23"/>
      <c r="AA20" s="23"/>
      <c r="AB20" s="23"/>
      <c r="AC20" s="23"/>
      <c r="AD20" s="24"/>
      <c r="AE20" s="24"/>
      <c r="AF20" s="24"/>
      <c r="AG20" s="24"/>
      <c r="AH20" s="24"/>
      <c r="AI20" s="24"/>
      <c r="AJ20" s="24">
        <f t="shared" si="1"/>
        <v>0</v>
      </c>
      <c r="AK20" s="24">
        <f t="shared" si="2"/>
        <v>0</v>
      </c>
      <c r="AL20" s="25"/>
      <c r="AM20" s="26"/>
      <c r="AN20" s="136">
        <f t="shared" si="3"/>
        <v>40</v>
      </c>
      <c r="AO20" s="27">
        <f t="shared" si="4"/>
        <v>4</v>
      </c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0"/>
      <c r="BE20" s="30"/>
      <c r="BF20" s="30"/>
      <c r="BG20" s="30"/>
      <c r="BH20" s="30"/>
      <c r="BI20" s="30"/>
      <c r="BJ20" s="30"/>
      <c r="BK20" s="30"/>
      <c r="BL20" s="30"/>
      <c r="BM20" s="30"/>
      <c r="BN20" s="30"/>
      <c r="BO20" s="30"/>
      <c r="BP20" s="30"/>
      <c r="BQ20" s="30"/>
      <c r="BR20" s="30"/>
      <c r="BS20" s="30"/>
      <c r="BT20" s="30"/>
      <c r="BU20" s="30"/>
      <c r="BV20" s="30"/>
      <c r="BW20" s="30"/>
      <c r="BX20" s="30"/>
      <c r="BY20" s="30"/>
      <c r="BZ20" s="30"/>
      <c r="CA20" s="30"/>
      <c r="CB20" s="30"/>
      <c r="CC20" s="30"/>
      <c r="CD20" s="30"/>
      <c r="CE20" s="30"/>
      <c r="CF20" s="30"/>
      <c r="CG20" s="30"/>
      <c r="CH20" s="30"/>
      <c r="CI20" s="30"/>
      <c r="CJ20" s="30"/>
      <c r="CK20" s="30"/>
      <c r="CL20" s="30"/>
      <c r="CM20" s="30"/>
      <c r="CN20" s="30"/>
      <c r="CO20" s="30"/>
      <c r="CP20" s="30"/>
      <c r="CQ20" s="30"/>
      <c r="CR20" s="30"/>
      <c r="CS20" s="30"/>
      <c r="CT20" s="30"/>
      <c r="CU20" s="30"/>
      <c r="CV20" s="30"/>
      <c r="CW20" s="30"/>
      <c r="CX20" s="30"/>
      <c r="CY20" s="30"/>
      <c r="CZ20" s="30"/>
      <c r="DA20" s="30"/>
      <c r="DB20" s="30"/>
      <c r="DC20" s="30"/>
      <c r="DD20" s="30"/>
      <c r="DE20" s="30"/>
      <c r="DF20" s="30"/>
      <c r="DG20" s="30"/>
    </row>
    <row r="21" spans="1:111" s="5" customFormat="1" ht="30.45" customHeight="1" x14ac:dyDescent="0.25">
      <c r="A21" s="144">
        <v>3</v>
      </c>
      <c r="B21" s="129" t="s">
        <v>22</v>
      </c>
      <c r="C21" s="130" t="s">
        <v>103</v>
      </c>
      <c r="D21" s="23"/>
      <c r="E21" s="23"/>
      <c r="F21" s="24"/>
      <c r="G21" s="24"/>
      <c r="H21" s="24"/>
      <c r="I21" s="24"/>
      <c r="J21" s="25"/>
      <c r="K21" s="24"/>
      <c r="L21" s="24"/>
      <c r="M21" s="24"/>
      <c r="N21" s="24"/>
      <c r="O21" s="24"/>
      <c r="P21" s="29">
        <v>20</v>
      </c>
      <c r="Q21" s="24"/>
      <c r="R21" s="24"/>
      <c r="S21" s="24">
        <f t="shared" si="0"/>
        <v>20</v>
      </c>
      <c r="T21" s="30" t="s">
        <v>29</v>
      </c>
      <c r="U21" s="71">
        <v>1</v>
      </c>
      <c r="V21" s="23"/>
      <c r="W21" s="23"/>
      <c r="X21" s="23"/>
      <c r="Y21" s="23"/>
      <c r="Z21" s="23"/>
      <c r="AA21" s="23"/>
      <c r="AB21" s="23"/>
      <c r="AC21" s="23"/>
      <c r="AD21" s="24"/>
      <c r="AE21" s="24"/>
      <c r="AF21" s="24"/>
      <c r="AG21" s="24"/>
      <c r="AH21" s="24"/>
      <c r="AI21" s="24"/>
      <c r="AJ21" s="24"/>
      <c r="AK21" s="24"/>
      <c r="AL21" s="25"/>
      <c r="AM21" s="26"/>
      <c r="AN21" s="136">
        <f t="shared" si="3"/>
        <v>20</v>
      </c>
      <c r="AO21" s="27">
        <f t="shared" si="4"/>
        <v>1</v>
      </c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  <c r="BM21" s="30"/>
      <c r="BN21" s="30"/>
      <c r="BO21" s="30"/>
      <c r="BP21" s="30"/>
      <c r="BQ21" s="30"/>
      <c r="BR21" s="30"/>
      <c r="BS21" s="30"/>
      <c r="BT21" s="30"/>
      <c r="BU21" s="30"/>
      <c r="BV21" s="30"/>
      <c r="BW21" s="30"/>
      <c r="BX21" s="30"/>
      <c r="BY21" s="30"/>
      <c r="BZ21" s="30"/>
      <c r="CA21" s="30"/>
      <c r="CB21" s="30"/>
      <c r="CC21" s="30"/>
      <c r="CD21" s="30"/>
      <c r="CE21" s="30"/>
      <c r="CF21" s="30"/>
      <c r="CG21" s="30"/>
      <c r="CH21" s="30"/>
      <c r="CI21" s="30"/>
      <c r="CJ21" s="30"/>
      <c r="CK21" s="30"/>
      <c r="CL21" s="30"/>
      <c r="CM21" s="30"/>
      <c r="CN21" s="30"/>
      <c r="CO21" s="30"/>
      <c r="CP21" s="30"/>
      <c r="CQ21" s="30"/>
      <c r="CR21" s="30"/>
      <c r="CS21" s="30"/>
      <c r="CT21" s="30"/>
      <c r="CU21" s="30"/>
      <c r="CV21" s="30"/>
      <c r="CW21" s="30"/>
      <c r="CX21" s="30"/>
      <c r="CY21" s="30"/>
      <c r="CZ21" s="30"/>
      <c r="DA21" s="30"/>
      <c r="DB21" s="30"/>
      <c r="DC21" s="30"/>
      <c r="DD21" s="30"/>
      <c r="DE21" s="30"/>
      <c r="DF21" s="30"/>
      <c r="DG21" s="30"/>
    </row>
    <row r="22" spans="1:111" s="5" customFormat="1" ht="30.75" customHeight="1" x14ac:dyDescent="0.25">
      <c r="A22" s="144">
        <v>4</v>
      </c>
      <c r="B22" s="127" t="s">
        <v>22</v>
      </c>
      <c r="C22" s="92" t="s">
        <v>79</v>
      </c>
      <c r="D22" s="23">
        <v>20</v>
      </c>
      <c r="E22" s="57"/>
      <c r="F22" s="24">
        <v>20</v>
      </c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>
        <f t="shared" ref="R22:R45" si="5">SUM(D22:O22)</f>
        <v>40</v>
      </c>
      <c r="S22" s="24">
        <f t="shared" si="0"/>
        <v>40</v>
      </c>
      <c r="T22" s="25" t="s">
        <v>29</v>
      </c>
      <c r="U22" s="26">
        <v>4</v>
      </c>
      <c r="V22" s="23"/>
      <c r="W22" s="23"/>
      <c r="X22" s="23"/>
      <c r="Y22" s="23"/>
      <c r="Z22" s="23"/>
      <c r="AA22" s="23"/>
      <c r="AB22" s="23"/>
      <c r="AC22" s="23"/>
      <c r="AD22" s="24"/>
      <c r="AE22" s="24"/>
      <c r="AF22" s="24"/>
      <c r="AG22" s="24"/>
      <c r="AH22" s="24"/>
      <c r="AI22" s="24"/>
      <c r="AJ22" s="24">
        <f t="shared" si="1"/>
        <v>0</v>
      </c>
      <c r="AK22" s="24">
        <f t="shared" si="2"/>
        <v>0</v>
      </c>
      <c r="AL22" s="25"/>
      <c r="AM22" s="26"/>
      <c r="AN22" s="136">
        <f t="shared" si="3"/>
        <v>40</v>
      </c>
      <c r="AO22" s="27">
        <f t="shared" si="4"/>
        <v>4</v>
      </c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/>
      <c r="BA22" s="30"/>
      <c r="BB22" s="30"/>
      <c r="BC22" s="30"/>
      <c r="BD22" s="30"/>
      <c r="BE22" s="30"/>
      <c r="BF22" s="30"/>
      <c r="BG22" s="30"/>
      <c r="BH22" s="30"/>
      <c r="BI22" s="30"/>
      <c r="BJ22" s="30"/>
      <c r="BK22" s="30"/>
      <c r="BL22" s="30"/>
      <c r="BM22" s="30"/>
      <c r="BN22" s="30"/>
      <c r="BO22" s="30"/>
      <c r="BP22" s="30"/>
      <c r="BQ22" s="30"/>
      <c r="BR22" s="30"/>
      <c r="BS22" s="30"/>
      <c r="BT22" s="30"/>
      <c r="BU22" s="30"/>
      <c r="BV22" s="30"/>
      <c r="BW22" s="30"/>
      <c r="BX22" s="30"/>
      <c r="BY22" s="30"/>
      <c r="BZ22" s="30"/>
      <c r="CA22" s="30"/>
      <c r="CB22" s="30"/>
      <c r="CC22" s="30"/>
      <c r="CD22" s="30"/>
      <c r="CE22" s="30"/>
      <c r="CF22" s="30"/>
      <c r="CG22" s="30"/>
      <c r="CH22" s="30"/>
      <c r="CI22" s="30"/>
      <c r="CJ22" s="30"/>
      <c r="CK22" s="30"/>
      <c r="CL22" s="30"/>
      <c r="CM22" s="30"/>
      <c r="CN22" s="30"/>
      <c r="CO22" s="30"/>
      <c r="CP22" s="30"/>
      <c r="CQ22" s="30"/>
      <c r="CR22" s="30"/>
      <c r="CS22" s="30"/>
      <c r="CT22" s="30"/>
      <c r="CU22" s="30"/>
      <c r="CV22" s="30"/>
      <c r="CW22" s="30"/>
      <c r="CX22" s="30"/>
      <c r="CY22" s="30"/>
      <c r="CZ22" s="30"/>
      <c r="DA22" s="30"/>
      <c r="DB22" s="30"/>
      <c r="DC22" s="30"/>
      <c r="DD22" s="30"/>
      <c r="DE22" s="30"/>
      <c r="DF22" s="30"/>
      <c r="DG22" s="30"/>
    </row>
    <row r="23" spans="1:111" s="5" customFormat="1" ht="30.75" customHeight="1" x14ac:dyDescent="0.25">
      <c r="A23" s="144">
        <v>5</v>
      </c>
      <c r="B23" s="127" t="s">
        <v>22</v>
      </c>
      <c r="C23" s="130" t="s">
        <v>33</v>
      </c>
      <c r="D23" s="23"/>
      <c r="E23" s="23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>
        <f t="shared" si="5"/>
        <v>0</v>
      </c>
      <c r="S23" s="24">
        <f t="shared" si="0"/>
        <v>0</v>
      </c>
      <c r="T23" s="25"/>
      <c r="U23" s="26"/>
      <c r="V23" s="23"/>
      <c r="W23" s="23"/>
      <c r="X23" s="23"/>
      <c r="Y23" s="23"/>
      <c r="Z23" s="23"/>
      <c r="AA23" s="23"/>
      <c r="AB23" s="23"/>
      <c r="AC23" s="23"/>
      <c r="AD23" s="24"/>
      <c r="AE23" s="24">
        <v>30</v>
      </c>
      <c r="AF23" s="24"/>
      <c r="AG23" s="24"/>
      <c r="AH23" s="24"/>
      <c r="AI23" s="24"/>
      <c r="AJ23" s="24">
        <f t="shared" si="1"/>
        <v>30</v>
      </c>
      <c r="AK23" s="24">
        <f t="shared" si="2"/>
        <v>30</v>
      </c>
      <c r="AL23" s="25" t="s">
        <v>29</v>
      </c>
      <c r="AM23" s="26">
        <v>2</v>
      </c>
      <c r="AN23" s="136">
        <f t="shared" si="3"/>
        <v>30</v>
      </c>
      <c r="AO23" s="27">
        <f t="shared" si="4"/>
        <v>2</v>
      </c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0"/>
      <c r="BE23" s="30"/>
      <c r="BF23" s="30"/>
      <c r="BG23" s="30"/>
      <c r="BH23" s="30"/>
      <c r="BI23" s="30"/>
      <c r="BJ23" s="30"/>
      <c r="BK23" s="30"/>
      <c r="BL23" s="30"/>
      <c r="BM23" s="30"/>
      <c r="BN23" s="30"/>
      <c r="BO23" s="30"/>
      <c r="BP23" s="30"/>
      <c r="BQ23" s="30"/>
      <c r="BR23" s="30"/>
      <c r="BS23" s="30"/>
      <c r="BT23" s="30"/>
      <c r="BU23" s="30"/>
      <c r="BV23" s="30"/>
      <c r="BW23" s="30"/>
      <c r="BX23" s="30"/>
      <c r="BY23" s="30"/>
      <c r="BZ23" s="30"/>
      <c r="CA23" s="30"/>
      <c r="CB23" s="30"/>
      <c r="CC23" s="30"/>
      <c r="CD23" s="30"/>
      <c r="CE23" s="30"/>
      <c r="CF23" s="30"/>
      <c r="CG23" s="30"/>
      <c r="CH23" s="30"/>
      <c r="CI23" s="30"/>
      <c r="CJ23" s="30"/>
      <c r="CK23" s="30"/>
      <c r="CL23" s="30"/>
      <c r="CM23" s="30"/>
      <c r="CN23" s="30"/>
      <c r="CO23" s="30"/>
      <c r="CP23" s="30"/>
      <c r="CQ23" s="30"/>
      <c r="CR23" s="30"/>
      <c r="CS23" s="30"/>
      <c r="CT23" s="30"/>
      <c r="CU23" s="30"/>
      <c r="CV23" s="30"/>
      <c r="CW23" s="30"/>
      <c r="CX23" s="30"/>
      <c r="CY23" s="30"/>
      <c r="CZ23" s="30"/>
      <c r="DA23" s="30"/>
      <c r="DB23" s="30"/>
      <c r="DC23" s="30"/>
      <c r="DD23" s="30"/>
      <c r="DE23" s="30"/>
      <c r="DF23" s="30"/>
      <c r="DG23" s="30"/>
    </row>
    <row r="24" spans="1:111" s="5" customFormat="1" ht="30.75" customHeight="1" thickBot="1" x14ac:dyDescent="0.3">
      <c r="A24" s="313">
        <v>6</v>
      </c>
      <c r="B24" s="314" t="s">
        <v>22</v>
      </c>
      <c r="C24" s="315" t="s">
        <v>80</v>
      </c>
      <c r="D24" s="138"/>
      <c r="E24" s="138"/>
      <c r="F24" s="139"/>
      <c r="G24" s="139"/>
      <c r="H24" s="139"/>
      <c r="I24" s="139"/>
      <c r="J24" s="139"/>
      <c r="K24" s="139"/>
      <c r="L24" s="139"/>
      <c r="M24" s="139"/>
      <c r="N24" s="139"/>
      <c r="O24" s="139"/>
      <c r="P24" s="139"/>
      <c r="Q24" s="139"/>
      <c r="R24" s="139">
        <f t="shared" si="5"/>
        <v>0</v>
      </c>
      <c r="S24" s="139">
        <f t="shared" si="0"/>
        <v>0</v>
      </c>
      <c r="T24" s="309"/>
      <c r="U24" s="310"/>
      <c r="V24" s="138">
        <v>15</v>
      </c>
      <c r="W24" s="138">
        <v>5</v>
      </c>
      <c r="X24" s="138">
        <v>10</v>
      </c>
      <c r="Y24" s="138"/>
      <c r="Z24" s="138"/>
      <c r="AA24" s="138"/>
      <c r="AB24" s="138"/>
      <c r="AC24" s="138"/>
      <c r="AD24" s="139"/>
      <c r="AE24" s="139"/>
      <c r="AF24" s="139"/>
      <c r="AG24" s="139"/>
      <c r="AH24" s="139"/>
      <c r="AI24" s="139"/>
      <c r="AJ24" s="139">
        <f t="shared" si="1"/>
        <v>30</v>
      </c>
      <c r="AK24" s="139">
        <f t="shared" si="2"/>
        <v>30</v>
      </c>
      <c r="AL24" s="309" t="s">
        <v>29</v>
      </c>
      <c r="AM24" s="310">
        <v>3</v>
      </c>
      <c r="AN24" s="311">
        <f t="shared" si="3"/>
        <v>30</v>
      </c>
      <c r="AO24" s="312">
        <f t="shared" si="4"/>
        <v>3</v>
      </c>
      <c r="AP24" s="30"/>
      <c r="AQ24" s="30"/>
      <c r="AR24" s="30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0"/>
      <c r="BE24" s="30"/>
      <c r="BF24" s="30"/>
      <c r="BG24" s="30"/>
      <c r="BH24" s="30"/>
      <c r="BI24" s="30"/>
      <c r="BJ24" s="30"/>
      <c r="BK24" s="30"/>
      <c r="BL24" s="30"/>
      <c r="BM24" s="30"/>
      <c r="BN24" s="30"/>
      <c r="BO24" s="30"/>
      <c r="BP24" s="30"/>
      <c r="BQ24" s="30"/>
      <c r="BR24" s="30"/>
      <c r="BS24" s="30"/>
      <c r="BT24" s="30"/>
      <c r="BU24" s="30"/>
      <c r="BV24" s="30"/>
      <c r="BW24" s="30"/>
      <c r="BX24" s="30"/>
      <c r="BY24" s="30"/>
      <c r="BZ24" s="30"/>
      <c r="CA24" s="30"/>
      <c r="CB24" s="30"/>
      <c r="CC24" s="30"/>
      <c r="CD24" s="30"/>
      <c r="CE24" s="30"/>
      <c r="CF24" s="30"/>
      <c r="CG24" s="30"/>
      <c r="CH24" s="30"/>
      <c r="CI24" s="30"/>
      <c r="CJ24" s="30"/>
      <c r="CK24" s="30"/>
      <c r="CL24" s="30"/>
      <c r="CM24" s="30"/>
      <c r="CN24" s="30"/>
      <c r="CO24" s="30"/>
      <c r="CP24" s="30"/>
      <c r="CQ24" s="30"/>
      <c r="CR24" s="30"/>
      <c r="CS24" s="30"/>
      <c r="CT24" s="30"/>
      <c r="CU24" s="30"/>
      <c r="CV24" s="30"/>
      <c r="CW24" s="30"/>
      <c r="CX24" s="30"/>
      <c r="CY24" s="30"/>
      <c r="CZ24" s="30"/>
      <c r="DA24" s="30"/>
      <c r="DB24" s="30"/>
      <c r="DC24" s="30"/>
      <c r="DD24" s="30"/>
      <c r="DE24" s="30"/>
      <c r="DF24" s="30"/>
      <c r="DG24" s="30"/>
    </row>
    <row r="25" spans="1:111" s="9" customFormat="1" ht="30.75" customHeight="1" thickTop="1" thickBot="1" x14ac:dyDescent="0.3">
      <c r="A25" s="403" t="s">
        <v>65</v>
      </c>
      <c r="B25" s="404"/>
      <c r="C25" s="404"/>
      <c r="D25" s="412"/>
      <c r="E25" s="413"/>
      <c r="F25" s="413"/>
      <c r="G25" s="413"/>
      <c r="H25" s="413"/>
      <c r="I25" s="413"/>
      <c r="J25" s="413"/>
      <c r="K25" s="413"/>
      <c r="L25" s="413"/>
      <c r="M25" s="413"/>
      <c r="N25" s="413"/>
      <c r="O25" s="413"/>
      <c r="P25" s="413"/>
      <c r="Q25" s="413"/>
      <c r="R25" s="413"/>
      <c r="S25" s="413"/>
      <c r="T25" s="413"/>
      <c r="U25" s="413"/>
      <c r="V25" s="413"/>
      <c r="W25" s="413"/>
      <c r="X25" s="413"/>
      <c r="Y25" s="413"/>
      <c r="Z25" s="413"/>
      <c r="AA25" s="413"/>
      <c r="AB25" s="413"/>
      <c r="AC25" s="413"/>
      <c r="AD25" s="413"/>
      <c r="AE25" s="413"/>
      <c r="AF25" s="413"/>
      <c r="AG25" s="413"/>
      <c r="AH25" s="413"/>
      <c r="AI25" s="413"/>
      <c r="AJ25" s="413"/>
      <c r="AK25" s="413"/>
      <c r="AL25" s="413"/>
      <c r="AM25" s="413"/>
      <c r="AN25" s="413"/>
      <c r="AO25" s="414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</row>
    <row r="26" spans="1:111" s="17" customFormat="1" ht="30.75" customHeight="1" thickTop="1" thickBot="1" x14ac:dyDescent="0.3">
      <c r="A26" s="318">
        <v>7</v>
      </c>
      <c r="B26" s="319" t="s">
        <v>22</v>
      </c>
      <c r="C26" s="320" t="s">
        <v>86</v>
      </c>
      <c r="D26" s="252">
        <v>10</v>
      </c>
      <c r="E26" s="252"/>
      <c r="F26" s="253">
        <v>20</v>
      </c>
      <c r="G26" s="253"/>
      <c r="H26" s="253"/>
      <c r="I26" s="253"/>
      <c r="J26" s="253"/>
      <c r="K26" s="316"/>
      <c r="L26" s="253"/>
      <c r="M26" s="253"/>
      <c r="N26" s="253"/>
      <c r="O26" s="253"/>
      <c r="P26" s="303"/>
      <c r="Q26" s="253"/>
      <c r="R26" s="253">
        <f t="shared" ref="R26" si="6">SUM(D26:O26)</f>
        <v>30</v>
      </c>
      <c r="S26" s="253">
        <f t="shared" ref="S26:S34" si="7">SUM(D26:Q26)</f>
        <v>30</v>
      </c>
      <c r="T26" s="254" t="s">
        <v>30</v>
      </c>
      <c r="U26" s="257">
        <v>3</v>
      </c>
      <c r="V26" s="252"/>
      <c r="W26" s="317"/>
      <c r="X26" s="252"/>
      <c r="Y26" s="252"/>
      <c r="Z26" s="252"/>
      <c r="AA26" s="252"/>
      <c r="AB26" s="252"/>
      <c r="AC26" s="252"/>
      <c r="AD26" s="253"/>
      <c r="AE26" s="253"/>
      <c r="AF26" s="253"/>
      <c r="AG26" s="253"/>
      <c r="AH26" s="253"/>
      <c r="AI26" s="253"/>
      <c r="AJ26" s="253"/>
      <c r="AK26" s="253"/>
      <c r="AL26" s="254"/>
      <c r="AM26" s="336"/>
      <c r="AN26" s="293">
        <f t="shared" ref="AN26:AN32" si="8">SUM(S26,AK26)</f>
        <v>30</v>
      </c>
      <c r="AO26" s="343">
        <f t="shared" ref="AO26:AO38" si="9">SUM(U26,AM26)</f>
        <v>3</v>
      </c>
      <c r="AP26" s="3"/>
      <c r="AQ26" s="3"/>
      <c r="AR26" s="3"/>
      <c r="AS26" s="142"/>
      <c r="AT26" s="3"/>
      <c r="AU26" s="3"/>
      <c r="AV26" s="3"/>
      <c r="AW26" s="3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  <c r="BM26" s="42"/>
      <c r="BN26" s="42"/>
      <c r="BO26" s="42"/>
      <c r="BP26" s="42"/>
      <c r="BQ26" s="42"/>
      <c r="BR26" s="42"/>
      <c r="BS26" s="42"/>
      <c r="BT26" s="42"/>
      <c r="BU26" s="42"/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/>
      <c r="CG26" s="42"/>
      <c r="CH26" s="42"/>
      <c r="CI26" s="42"/>
      <c r="CJ26" s="42"/>
      <c r="CK26" s="42"/>
      <c r="CL26" s="42"/>
      <c r="CM26" s="42"/>
      <c r="CN26" s="42"/>
      <c r="CO26" s="42"/>
      <c r="CP26" s="42"/>
      <c r="CQ26" s="42"/>
      <c r="CR26" s="42"/>
      <c r="CS26" s="42"/>
      <c r="CT26" s="42"/>
      <c r="CU26" s="42"/>
      <c r="CV26" s="42"/>
      <c r="CW26" s="42"/>
      <c r="CX26" s="42"/>
      <c r="CY26" s="42"/>
      <c r="CZ26" s="42"/>
      <c r="DA26" s="42"/>
      <c r="DB26" s="42"/>
      <c r="DC26" s="42"/>
      <c r="DD26" s="42"/>
      <c r="DE26" s="42"/>
      <c r="DF26" s="42"/>
      <c r="DG26" s="42"/>
    </row>
    <row r="27" spans="1:111" s="17" customFormat="1" ht="30.75" customHeight="1" x14ac:dyDescent="0.25">
      <c r="A27" s="143">
        <v>8</v>
      </c>
      <c r="B27" s="128" t="s">
        <v>22</v>
      </c>
      <c r="C27" s="125" t="s">
        <v>104</v>
      </c>
      <c r="D27" s="32"/>
      <c r="E27" s="32"/>
      <c r="F27" s="33"/>
      <c r="G27" s="33"/>
      <c r="H27" s="33"/>
      <c r="I27" s="33"/>
      <c r="J27" s="33"/>
      <c r="K27" s="34"/>
      <c r="L27" s="33"/>
      <c r="M27" s="33"/>
      <c r="N27" s="33"/>
      <c r="O27" s="33"/>
      <c r="P27" s="24">
        <v>20</v>
      </c>
      <c r="Q27" s="33"/>
      <c r="R27" s="33"/>
      <c r="S27" s="33">
        <f t="shared" si="7"/>
        <v>20</v>
      </c>
      <c r="T27" s="35" t="s">
        <v>29</v>
      </c>
      <c r="U27" s="56">
        <v>1</v>
      </c>
      <c r="V27" s="32"/>
      <c r="W27" s="36"/>
      <c r="X27" s="32"/>
      <c r="Y27" s="32"/>
      <c r="Z27" s="32"/>
      <c r="AA27" s="32"/>
      <c r="AB27" s="32"/>
      <c r="AC27" s="32"/>
      <c r="AD27" s="33"/>
      <c r="AE27" s="33"/>
      <c r="AF27" s="33"/>
      <c r="AG27" s="33"/>
      <c r="AH27" s="33"/>
      <c r="AI27" s="33"/>
      <c r="AJ27" s="33"/>
      <c r="AK27" s="33"/>
      <c r="AL27" s="35"/>
      <c r="AM27" s="31"/>
      <c r="AN27" s="294">
        <f t="shared" si="8"/>
        <v>20</v>
      </c>
      <c r="AO27" s="344">
        <f t="shared" si="9"/>
        <v>1</v>
      </c>
      <c r="AP27" s="3"/>
      <c r="AQ27" s="3"/>
      <c r="AR27" s="3"/>
      <c r="AS27" s="3"/>
      <c r="AT27" s="3"/>
      <c r="AU27" s="3"/>
      <c r="AV27" s="3"/>
      <c r="AW27" s="3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/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/>
      <c r="CG27" s="42"/>
      <c r="CH27" s="42"/>
      <c r="CI27" s="42"/>
      <c r="CJ27" s="42"/>
      <c r="CK27" s="42"/>
      <c r="CL27" s="42"/>
      <c r="CM27" s="42"/>
      <c r="CN27" s="42"/>
      <c r="CO27" s="42"/>
      <c r="CP27" s="42"/>
      <c r="CQ27" s="42"/>
      <c r="CR27" s="42"/>
      <c r="CS27" s="42"/>
      <c r="CT27" s="42"/>
      <c r="CU27" s="42"/>
      <c r="CV27" s="42"/>
      <c r="CW27" s="42"/>
      <c r="CX27" s="42"/>
      <c r="CY27" s="42"/>
      <c r="CZ27" s="42"/>
      <c r="DA27" s="42"/>
      <c r="DB27" s="42"/>
      <c r="DC27" s="42"/>
      <c r="DD27" s="42"/>
      <c r="DE27" s="42"/>
      <c r="DF27" s="42"/>
      <c r="DG27" s="42"/>
    </row>
    <row r="28" spans="1:111" s="17" customFormat="1" ht="30.75" customHeight="1" x14ac:dyDescent="0.25">
      <c r="A28" s="143">
        <v>9</v>
      </c>
      <c r="B28" s="128" t="s">
        <v>22</v>
      </c>
      <c r="C28" s="125" t="s">
        <v>87</v>
      </c>
      <c r="D28" s="32">
        <v>10</v>
      </c>
      <c r="E28" s="32"/>
      <c r="F28" s="33">
        <v>15</v>
      </c>
      <c r="G28" s="33"/>
      <c r="H28" s="33"/>
      <c r="I28" s="33"/>
      <c r="J28" s="33"/>
      <c r="K28" s="34"/>
      <c r="L28" s="33"/>
      <c r="M28" s="33"/>
      <c r="N28" s="33"/>
      <c r="O28" s="33"/>
      <c r="P28" s="33"/>
      <c r="Q28" s="33"/>
      <c r="R28" s="33">
        <f>SUM(D28:O28)</f>
        <v>25</v>
      </c>
      <c r="S28" s="33">
        <f t="shared" si="7"/>
        <v>25</v>
      </c>
      <c r="T28" s="35" t="s">
        <v>30</v>
      </c>
      <c r="U28" s="56">
        <v>2.5</v>
      </c>
      <c r="V28" s="32"/>
      <c r="W28" s="36"/>
      <c r="X28" s="32"/>
      <c r="Y28" s="32"/>
      <c r="Z28" s="32"/>
      <c r="AA28" s="32"/>
      <c r="AB28" s="32"/>
      <c r="AC28" s="32"/>
      <c r="AD28" s="33"/>
      <c r="AE28" s="33"/>
      <c r="AF28" s="33"/>
      <c r="AG28" s="33"/>
      <c r="AH28" s="33"/>
      <c r="AI28" s="33"/>
      <c r="AJ28" s="33"/>
      <c r="AK28" s="33"/>
      <c r="AL28" s="35"/>
      <c r="AM28" s="31"/>
      <c r="AN28" s="294">
        <f t="shared" si="8"/>
        <v>25</v>
      </c>
      <c r="AO28" s="344">
        <f t="shared" si="9"/>
        <v>2.5</v>
      </c>
      <c r="AP28" s="3"/>
      <c r="AQ28" s="3"/>
      <c r="AR28" s="3"/>
      <c r="AS28" s="3"/>
      <c r="AT28" s="3"/>
      <c r="AU28" s="3"/>
      <c r="AV28" s="3"/>
      <c r="AW28" s="3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/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2"/>
      <c r="DC28" s="42"/>
      <c r="DD28" s="42"/>
      <c r="DE28" s="42"/>
      <c r="DF28" s="42"/>
      <c r="DG28" s="42"/>
    </row>
    <row r="29" spans="1:111" s="17" customFormat="1" ht="30.75" customHeight="1" x14ac:dyDescent="0.25">
      <c r="A29" s="143">
        <v>10</v>
      </c>
      <c r="B29" s="128" t="s">
        <v>22</v>
      </c>
      <c r="C29" s="125" t="s">
        <v>95</v>
      </c>
      <c r="D29" s="32">
        <v>10</v>
      </c>
      <c r="E29" s="32"/>
      <c r="F29" s="91">
        <v>10</v>
      </c>
      <c r="G29" s="33"/>
      <c r="H29" s="33"/>
      <c r="I29" s="33"/>
      <c r="J29" s="33"/>
      <c r="K29" s="34"/>
      <c r="L29" s="33"/>
      <c r="M29" s="33"/>
      <c r="N29" s="33"/>
      <c r="O29" s="33"/>
      <c r="P29" s="33"/>
      <c r="Q29" s="33"/>
      <c r="R29" s="33">
        <f>SUM(D29:O29)</f>
        <v>20</v>
      </c>
      <c r="S29" s="33">
        <f t="shared" si="7"/>
        <v>20</v>
      </c>
      <c r="T29" s="35" t="s">
        <v>30</v>
      </c>
      <c r="U29" s="56">
        <v>2</v>
      </c>
      <c r="V29" s="32"/>
      <c r="W29" s="36"/>
      <c r="X29" s="32"/>
      <c r="Y29" s="32"/>
      <c r="Z29" s="32"/>
      <c r="AA29" s="32"/>
      <c r="AB29" s="32"/>
      <c r="AC29" s="32"/>
      <c r="AD29" s="33"/>
      <c r="AE29" s="33"/>
      <c r="AF29" s="33"/>
      <c r="AG29" s="33"/>
      <c r="AH29" s="33"/>
      <c r="AI29" s="33"/>
      <c r="AJ29" s="33"/>
      <c r="AK29" s="33"/>
      <c r="AL29" s="35"/>
      <c r="AM29" s="31"/>
      <c r="AN29" s="294">
        <f t="shared" si="8"/>
        <v>20</v>
      </c>
      <c r="AO29" s="344">
        <f t="shared" si="9"/>
        <v>2</v>
      </c>
      <c r="AP29" s="3"/>
      <c r="AQ29" s="3"/>
      <c r="AR29" s="3"/>
      <c r="AS29" s="3"/>
      <c r="AT29" s="3"/>
      <c r="AU29" s="3"/>
      <c r="AV29" s="3"/>
      <c r="AW29" s="3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2"/>
      <c r="BM29" s="42"/>
      <c r="BN29" s="42"/>
      <c r="BO29" s="42"/>
      <c r="BP29" s="42"/>
      <c r="BQ29" s="42"/>
      <c r="BR29" s="42"/>
      <c r="BS29" s="42"/>
      <c r="BT29" s="42"/>
      <c r="BU29" s="42"/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/>
      <c r="CG29" s="42"/>
      <c r="CH29" s="42"/>
      <c r="CI29" s="42"/>
      <c r="CJ29" s="42"/>
      <c r="CK29" s="42"/>
      <c r="CL29" s="42"/>
      <c r="CM29" s="42"/>
      <c r="CN29" s="42"/>
      <c r="CO29" s="42"/>
      <c r="CP29" s="42"/>
      <c r="CQ29" s="42"/>
      <c r="CR29" s="42"/>
      <c r="CS29" s="42"/>
      <c r="CT29" s="42"/>
      <c r="CU29" s="42"/>
      <c r="CV29" s="42"/>
      <c r="CW29" s="42"/>
      <c r="CX29" s="42"/>
      <c r="CY29" s="42"/>
      <c r="CZ29" s="42"/>
      <c r="DA29" s="42"/>
      <c r="DB29" s="42"/>
      <c r="DC29" s="42"/>
      <c r="DD29" s="42"/>
      <c r="DE29" s="42"/>
      <c r="DF29" s="42"/>
      <c r="DG29" s="42"/>
    </row>
    <row r="30" spans="1:111" s="17" customFormat="1" ht="30.75" customHeight="1" x14ac:dyDescent="0.25">
      <c r="A30" s="143">
        <v>11</v>
      </c>
      <c r="B30" s="128" t="s">
        <v>22</v>
      </c>
      <c r="C30" s="125" t="s">
        <v>105</v>
      </c>
      <c r="D30" s="32"/>
      <c r="E30" s="32"/>
      <c r="F30" s="33"/>
      <c r="G30" s="33"/>
      <c r="H30" s="33"/>
      <c r="I30" s="33"/>
      <c r="J30" s="33"/>
      <c r="K30" s="34"/>
      <c r="L30" s="33"/>
      <c r="M30" s="33"/>
      <c r="N30" s="33"/>
      <c r="O30" s="33"/>
      <c r="P30" s="33">
        <v>20</v>
      </c>
      <c r="Q30" s="33"/>
      <c r="R30" s="33"/>
      <c r="S30" s="33">
        <f t="shared" si="7"/>
        <v>20</v>
      </c>
      <c r="T30" s="35" t="s">
        <v>29</v>
      </c>
      <c r="U30" s="56">
        <v>1</v>
      </c>
      <c r="V30" s="32"/>
      <c r="W30" s="36"/>
      <c r="X30" s="32"/>
      <c r="Y30" s="32"/>
      <c r="Z30" s="32"/>
      <c r="AA30" s="32"/>
      <c r="AB30" s="37"/>
      <c r="AC30" s="33"/>
      <c r="AD30" s="33"/>
      <c r="AE30" s="33"/>
      <c r="AF30" s="33"/>
      <c r="AG30" s="33"/>
      <c r="AH30" s="33"/>
      <c r="AI30" s="33"/>
      <c r="AJ30" s="33"/>
      <c r="AK30" s="33"/>
      <c r="AL30" s="35"/>
      <c r="AM30" s="31"/>
      <c r="AN30" s="294">
        <f t="shared" si="8"/>
        <v>20</v>
      </c>
      <c r="AO30" s="344">
        <f t="shared" si="9"/>
        <v>1</v>
      </c>
      <c r="AP30" s="3"/>
      <c r="AQ30" s="3"/>
      <c r="AR30" s="3"/>
      <c r="AS30" s="3"/>
      <c r="AT30" s="3"/>
      <c r="AU30" s="3"/>
      <c r="AV30" s="3"/>
      <c r="AW30" s="3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/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/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2"/>
      <c r="DC30" s="42"/>
      <c r="DD30" s="42"/>
      <c r="DE30" s="42"/>
      <c r="DF30" s="42"/>
      <c r="DG30" s="42"/>
    </row>
    <row r="31" spans="1:111" s="7" customFormat="1" ht="30.75" customHeight="1" x14ac:dyDescent="0.25">
      <c r="A31" s="144">
        <v>12</v>
      </c>
      <c r="B31" s="127" t="s">
        <v>22</v>
      </c>
      <c r="C31" s="125" t="s">
        <v>88</v>
      </c>
      <c r="D31" s="32"/>
      <c r="E31" s="23"/>
      <c r="F31" s="24"/>
      <c r="G31" s="24"/>
      <c r="H31" s="24"/>
      <c r="I31" s="24"/>
      <c r="J31" s="25"/>
      <c r="K31" s="24"/>
      <c r="L31" s="24"/>
      <c r="M31" s="24"/>
      <c r="N31" s="24"/>
      <c r="O31" s="24"/>
      <c r="P31" s="30"/>
      <c r="Q31" s="24"/>
      <c r="R31" s="24">
        <f>SUM(D31:O31)</f>
        <v>0</v>
      </c>
      <c r="S31" s="24">
        <f t="shared" si="7"/>
        <v>0</v>
      </c>
      <c r="T31" s="25"/>
      <c r="U31" s="38"/>
      <c r="V31" s="23">
        <v>10</v>
      </c>
      <c r="W31" s="23"/>
      <c r="X31" s="23">
        <v>15</v>
      </c>
      <c r="Y31" s="23"/>
      <c r="Z31" s="23"/>
      <c r="AA31" s="23"/>
      <c r="AB31" s="30"/>
      <c r="AC31" s="25"/>
      <c r="AD31" s="24"/>
      <c r="AE31" s="24"/>
      <c r="AF31" s="24"/>
      <c r="AG31" s="24"/>
      <c r="AH31" s="24"/>
      <c r="AI31" s="24"/>
      <c r="AJ31" s="24">
        <f t="shared" ref="AJ31:AJ38" si="10">SUM(V31:AG31)</f>
        <v>25</v>
      </c>
      <c r="AK31" s="24">
        <f t="shared" ref="AK31:AK38" si="11">SUM(V31:AI31)</f>
        <v>25</v>
      </c>
      <c r="AL31" s="25" t="s">
        <v>30</v>
      </c>
      <c r="AM31" s="31">
        <v>2</v>
      </c>
      <c r="AN31" s="339">
        <f t="shared" si="8"/>
        <v>25</v>
      </c>
      <c r="AO31" s="344">
        <f t="shared" si="9"/>
        <v>2</v>
      </c>
      <c r="AP31" s="30"/>
      <c r="AQ31" s="30"/>
      <c r="AR31" s="30"/>
      <c r="AS31" s="30"/>
      <c r="AT31" s="30"/>
      <c r="AU31" s="30"/>
      <c r="AV31" s="30"/>
      <c r="AW31" s="30"/>
      <c r="AX31" s="30"/>
      <c r="AY31" s="30"/>
      <c r="AZ31" s="30"/>
      <c r="BA31" s="30"/>
      <c r="BB31" s="30"/>
      <c r="BC31" s="30"/>
      <c r="BD31" s="30"/>
      <c r="BE31" s="30"/>
      <c r="BF31" s="30"/>
      <c r="BG31" s="30"/>
      <c r="BH31" s="30"/>
      <c r="BI31" s="30"/>
      <c r="BJ31" s="30"/>
      <c r="BK31" s="30"/>
      <c r="BL31" s="30"/>
      <c r="BM31" s="30"/>
      <c r="BN31" s="30"/>
      <c r="BO31" s="30"/>
      <c r="BP31" s="30"/>
      <c r="BQ31" s="30"/>
      <c r="BR31" s="30"/>
      <c r="BS31" s="30"/>
      <c r="BT31" s="30"/>
      <c r="BU31" s="30"/>
      <c r="BV31" s="30"/>
      <c r="BW31" s="30"/>
      <c r="BX31" s="30"/>
      <c r="BY31" s="30"/>
      <c r="BZ31" s="30"/>
      <c r="CA31" s="30"/>
      <c r="CB31" s="30"/>
      <c r="CC31" s="30"/>
      <c r="CD31" s="30"/>
      <c r="CE31" s="30"/>
      <c r="CF31" s="30"/>
      <c r="CG31" s="30"/>
      <c r="CH31" s="30"/>
      <c r="CI31" s="30"/>
      <c r="CJ31" s="30"/>
      <c r="CK31" s="30"/>
      <c r="CL31" s="30"/>
      <c r="CM31" s="30"/>
      <c r="CN31" s="30"/>
      <c r="CO31" s="30"/>
      <c r="CP31" s="30"/>
      <c r="CQ31" s="30"/>
      <c r="CR31" s="30"/>
      <c r="CS31" s="30"/>
      <c r="CT31" s="30"/>
      <c r="CU31" s="30"/>
      <c r="CV31" s="30"/>
      <c r="CW31" s="30"/>
      <c r="CX31" s="30"/>
      <c r="CY31" s="30"/>
      <c r="CZ31" s="30"/>
      <c r="DA31" s="30"/>
      <c r="DB31" s="30"/>
      <c r="DC31" s="30"/>
      <c r="DD31" s="30"/>
      <c r="DE31" s="30"/>
      <c r="DF31" s="30"/>
      <c r="DG31" s="30"/>
    </row>
    <row r="32" spans="1:111" s="7" customFormat="1" ht="30.75" customHeight="1" x14ac:dyDescent="0.25">
      <c r="A32" s="144">
        <v>13</v>
      </c>
      <c r="B32" s="127" t="s">
        <v>22</v>
      </c>
      <c r="C32" s="125" t="s">
        <v>92</v>
      </c>
      <c r="D32" s="32"/>
      <c r="E32" s="23"/>
      <c r="F32" s="24"/>
      <c r="G32" s="24"/>
      <c r="H32" s="24"/>
      <c r="I32" s="24"/>
      <c r="J32" s="25"/>
      <c r="K32" s="24"/>
      <c r="L32" s="24"/>
      <c r="M32" s="24"/>
      <c r="N32" s="24"/>
      <c r="O32" s="24"/>
      <c r="P32" s="24"/>
      <c r="Q32" s="24"/>
      <c r="R32" s="24">
        <f>SUM(D32:O32)</f>
        <v>0</v>
      </c>
      <c r="S32" s="24">
        <f t="shared" si="7"/>
        <v>0</v>
      </c>
      <c r="T32" s="25"/>
      <c r="U32" s="26"/>
      <c r="V32" s="23">
        <v>10</v>
      </c>
      <c r="W32" s="23"/>
      <c r="X32" s="23">
        <v>15</v>
      </c>
      <c r="Y32" s="23"/>
      <c r="Z32" s="23"/>
      <c r="AA32" s="23"/>
      <c r="AB32" s="25"/>
      <c r="AC32" s="23"/>
      <c r="AD32" s="24"/>
      <c r="AE32" s="24"/>
      <c r="AF32" s="24"/>
      <c r="AG32" s="24"/>
      <c r="AH32" s="24"/>
      <c r="AI32" s="24"/>
      <c r="AJ32" s="24">
        <f t="shared" si="10"/>
        <v>25</v>
      </c>
      <c r="AK32" s="24">
        <f t="shared" si="11"/>
        <v>25</v>
      </c>
      <c r="AL32" s="25" t="s">
        <v>30</v>
      </c>
      <c r="AM32" s="31">
        <v>2</v>
      </c>
      <c r="AN32" s="339">
        <f t="shared" si="8"/>
        <v>25</v>
      </c>
      <c r="AO32" s="344">
        <f t="shared" si="9"/>
        <v>2</v>
      </c>
      <c r="AP32" s="30"/>
      <c r="AQ32" s="30"/>
      <c r="AR32" s="30"/>
      <c r="AS32" s="30"/>
      <c r="AT32" s="30"/>
      <c r="AU32" s="30"/>
      <c r="AV32" s="30"/>
      <c r="AW32" s="30"/>
      <c r="AX32" s="30"/>
      <c r="AY32" s="30"/>
      <c r="AZ32" s="30"/>
      <c r="BA32" s="30"/>
      <c r="BB32" s="30"/>
      <c r="BC32" s="30"/>
      <c r="BD32" s="30"/>
      <c r="BE32" s="30"/>
      <c r="BF32" s="30"/>
      <c r="BG32" s="30"/>
      <c r="BH32" s="30"/>
      <c r="BI32" s="30"/>
      <c r="BJ32" s="30"/>
      <c r="BK32" s="30"/>
      <c r="BL32" s="30"/>
      <c r="BM32" s="30"/>
      <c r="BN32" s="30"/>
      <c r="BO32" s="30"/>
      <c r="BP32" s="30"/>
      <c r="BQ32" s="30"/>
      <c r="BR32" s="30"/>
      <c r="BS32" s="30"/>
      <c r="BT32" s="30"/>
      <c r="BU32" s="30"/>
      <c r="BV32" s="30"/>
      <c r="BW32" s="30"/>
      <c r="BX32" s="30"/>
      <c r="BY32" s="30"/>
      <c r="BZ32" s="30"/>
      <c r="CA32" s="30"/>
      <c r="CB32" s="30"/>
      <c r="CC32" s="30"/>
      <c r="CD32" s="30"/>
      <c r="CE32" s="30"/>
      <c r="CF32" s="30"/>
      <c r="CG32" s="30"/>
      <c r="CH32" s="30"/>
      <c r="CI32" s="30"/>
      <c r="CJ32" s="30"/>
      <c r="CK32" s="30"/>
      <c r="CL32" s="30"/>
      <c r="CM32" s="30"/>
      <c r="CN32" s="30"/>
      <c r="CO32" s="30"/>
      <c r="CP32" s="30"/>
      <c r="CQ32" s="30"/>
      <c r="CR32" s="30"/>
      <c r="CS32" s="30"/>
      <c r="CT32" s="30"/>
      <c r="CU32" s="30"/>
      <c r="CV32" s="30"/>
      <c r="CW32" s="30"/>
      <c r="CX32" s="30"/>
      <c r="CY32" s="30"/>
      <c r="CZ32" s="30"/>
      <c r="DA32" s="30"/>
      <c r="DB32" s="30"/>
      <c r="DC32" s="30"/>
      <c r="DD32" s="30"/>
      <c r="DE32" s="30"/>
      <c r="DF32" s="30"/>
      <c r="DG32" s="30"/>
    </row>
    <row r="33" spans="1:111" s="7" customFormat="1" ht="30.75" customHeight="1" x14ac:dyDescent="0.25">
      <c r="A33" s="144">
        <v>14</v>
      </c>
      <c r="B33" s="127" t="s">
        <v>22</v>
      </c>
      <c r="C33" s="131" t="s">
        <v>89</v>
      </c>
      <c r="D33" s="32"/>
      <c r="E33" s="23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>
        <f>SUM(D33:O33)</f>
        <v>0</v>
      </c>
      <c r="S33" s="24">
        <f t="shared" si="7"/>
        <v>0</v>
      </c>
      <c r="T33" s="25"/>
      <c r="U33" s="26"/>
      <c r="V33" s="23">
        <v>10</v>
      </c>
      <c r="W33" s="23"/>
      <c r="X33" s="23">
        <v>15</v>
      </c>
      <c r="Y33" s="23"/>
      <c r="Z33" s="23"/>
      <c r="AA33" s="23"/>
      <c r="AB33" s="25"/>
      <c r="AC33" s="23"/>
      <c r="AD33" s="24"/>
      <c r="AE33" s="24"/>
      <c r="AF33" s="24"/>
      <c r="AG33" s="24"/>
      <c r="AH33" s="24"/>
      <c r="AI33" s="24"/>
      <c r="AJ33" s="24">
        <f t="shared" si="10"/>
        <v>25</v>
      </c>
      <c r="AK33" s="24">
        <f t="shared" si="11"/>
        <v>25</v>
      </c>
      <c r="AL33" s="25" t="s">
        <v>30</v>
      </c>
      <c r="AM33" s="31">
        <v>2</v>
      </c>
      <c r="AN33" s="339">
        <f>SUM(S33,AK33)</f>
        <v>25</v>
      </c>
      <c r="AO33" s="344">
        <f t="shared" si="9"/>
        <v>2</v>
      </c>
      <c r="AP33" s="30"/>
      <c r="AQ33" s="30"/>
      <c r="AR33" s="30"/>
      <c r="AS33" s="30"/>
      <c r="AT33" s="30"/>
      <c r="AU33" s="30"/>
      <c r="AV33" s="30"/>
      <c r="AW33" s="30"/>
      <c r="AX33" s="30"/>
      <c r="AY33" s="30"/>
      <c r="AZ33" s="30"/>
      <c r="BA33" s="30"/>
      <c r="BB33" s="30"/>
      <c r="BC33" s="30"/>
      <c r="BD33" s="30"/>
      <c r="BE33" s="30"/>
      <c r="BF33" s="30"/>
      <c r="BG33" s="30"/>
      <c r="BH33" s="30"/>
      <c r="BI33" s="30"/>
      <c r="BJ33" s="30"/>
      <c r="BK33" s="30"/>
      <c r="BL33" s="30"/>
      <c r="BM33" s="30"/>
      <c r="BN33" s="30"/>
      <c r="BO33" s="30"/>
      <c r="BP33" s="30"/>
      <c r="BQ33" s="30"/>
      <c r="BR33" s="30"/>
      <c r="BS33" s="30"/>
      <c r="BT33" s="30"/>
      <c r="BU33" s="30"/>
      <c r="BV33" s="30"/>
      <c r="BW33" s="30"/>
      <c r="BX33" s="30"/>
      <c r="BY33" s="30"/>
      <c r="BZ33" s="30"/>
      <c r="CA33" s="30"/>
      <c r="CB33" s="30"/>
      <c r="CC33" s="30"/>
      <c r="CD33" s="30"/>
      <c r="CE33" s="30"/>
      <c r="CF33" s="30"/>
      <c r="CG33" s="30"/>
      <c r="CH33" s="30"/>
      <c r="CI33" s="30"/>
      <c r="CJ33" s="30"/>
      <c r="CK33" s="30"/>
      <c r="CL33" s="30"/>
      <c r="CM33" s="30"/>
      <c r="CN33" s="30"/>
      <c r="CO33" s="30"/>
      <c r="CP33" s="30"/>
      <c r="CQ33" s="30"/>
      <c r="CR33" s="30"/>
      <c r="CS33" s="30"/>
      <c r="CT33" s="30"/>
      <c r="CU33" s="30"/>
      <c r="CV33" s="30"/>
      <c r="CW33" s="30"/>
      <c r="CX33" s="30"/>
      <c r="CY33" s="30"/>
      <c r="CZ33" s="30"/>
      <c r="DA33" s="30"/>
      <c r="DB33" s="30"/>
      <c r="DC33" s="30"/>
      <c r="DD33" s="30"/>
      <c r="DE33" s="30"/>
      <c r="DF33" s="30"/>
      <c r="DG33" s="30"/>
    </row>
    <row r="34" spans="1:111" s="7" customFormat="1" ht="30.75" customHeight="1" x14ac:dyDescent="0.25">
      <c r="A34" s="144">
        <v>15</v>
      </c>
      <c r="B34" s="127" t="s">
        <v>22</v>
      </c>
      <c r="C34" s="125" t="s">
        <v>90</v>
      </c>
      <c r="D34" s="32"/>
      <c r="E34" s="23"/>
      <c r="F34" s="24"/>
      <c r="G34" s="24"/>
      <c r="H34" s="24"/>
      <c r="I34" s="24"/>
      <c r="J34" s="28"/>
      <c r="K34" s="24"/>
      <c r="L34" s="24"/>
      <c r="M34" s="24"/>
      <c r="N34" s="24"/>
      <c r="O34" s="24"/>
      <c r="P34" s="24"/>
      <c r="Q34" s="24"/>
      <c r="R34" s="24">
        <f>SUM(D34:O34)</f>
        <v>0</v>
      </c>
      <c r="S34" s="24">
        <f t="shared" si="7"/>
        <v>0</v>
      </c>
      <c r="T34" s="25"/>
      <c r="U34" s="26"/>
      <c r="V34" s="23">
        <v>10</v>
      </c>
      <c r="W34" s="23"/>
      <c r="X34" s="23">
        <v>15</v>
      </c>
      <c r="Y34" s="23"/>
      <c r="Z34" s="23"/>
      <c r="AA34" s="23"/>
      <c r="AB34" s="25"/>
      <c r="AC34" s="23"/>
      <c r="AD34" s="24"/>
      <c r="AE34" s="24"/>
      <c r="AF34" s="24"/>
      <c r="AG34" s="24"/>
      <c r="AH34" s="24"/>
      <c r="AI34" s="24"/>
      <c r="AJ34" s="24">
        <f t="shared" si="10"/>
        <v>25</v>
      </c>
      <c r="AK34" s="24">
        <f t="shared" si="11"/>
        <v>25</v>
      </c>
      <c r="AL34" s="25" t="s">
        <v>30</v>
      </c>
      <c r="AM34" s="337">
        <v>2</v>
      </c>
      <c r="AN34" s="339">
        <f>SUM(S34,AK34)</f>
        <v>25</v>
      </c>
      <c r="AO34" s="344">
        <f t="shared" si="9"/>
        <v>2</v>
      </c>
      <c r="AP34" s="30"/>
      <c r="AQ34" s="30"/>
      <c r="AR34" s="30"/>
      <c r="AS34" s="30"/>
      <c r="AT34" s="30"/>
      <c r="AU34" s="30"/>
      <c r="AV34" s="30"/>
      <c r="AW34" s="30"/>
      <c r="AX34" s="30"/>
      <c r="AY34" s="30"/>
      <c r="AZ34" s="30"/>
      <c r="BA34" s="30"/>
      <c r="BB34" s="30"/>
      <c r="BC34" s="30"/>
      <c r="BD34" s="30"/>
      <c r="BE34" s="30"/>
      <c r="BF34" s="30"/>
      <c r="BG34" s="30"/>
      <c r="BH34" s="30"/>
      <c r="BI34" s="30"/>
      <c r="BJ34" s="30"/>
      <c r="BK34" s="30"/>
      <c r="BL34" s="30"/>
      <c r="BM34" s="30"/>
      <c r="BN34" s="30"/>
      <c r="BO34" s="30"/>
      <c r="BP34" s="30"/>
      <c r="BQ34" s="30"/>
      <c r="BR34" s="30"/>
      <c r="BS34" s="30"/>
      <c r="BT34" s="30"/>
      <c r="BU34" s="30"/>
      <c r="BV34" s="30"/>
      <c r="BW34" s="30"/>
      <c r="BX34" s="30"/>
      <c r="BY34" s="30"/>
      <c r="BZ34" s="30"/>
      <c r="CA34" s="30"/>
      <c r="CB34" s="30"/>
      <c r="CC34" s="30"/>
      <c r="CD34" s="30"/>
      <c r="CE34" s="30"/>
      <c r="CF34" s="30"/>
      <c r="CG34" s="30"/>
      <c r="CH34" s="30"/>
      <c r="CI34" s="30"/>
      <c r="CJ34" s="30"/>
      <c r="CK34" s="30"/>
      <c r="CL34" s="30"/>
      <c r="CM34" s="30"/>
      <c r="CN34" s="30"/>
      <c r="CO34" s="30"/>
      <c r="CP34" s="30"/>
      <c r="CQ34" s="30"/>
      <c r="CR34" s="30"/>
      <c r="CS34" s="30"/>
      <c r="CT34" s="30"/>
      <c r="CU34" s="30"/>
      <c r="CV34" s="30"/>
      <c r="CW34" s="30"/>
      <c r="CX34" s="30"/>
      <c r="CY34" s="30"/>
      <c r="CZ34" s="30"/>
      <c r="DA34" s="30"/>
      <c r="DB34" s="30"/>
      <c r="DC34" s="30"/>
      <c r="DD34" s="30"/>
      <c r="DE34" s="30"/>
      <c r="DF34" s="30"/>
      <c r="DG34" s="30"/>
    </row>
    <row r="35" spans="1:111" s="7" customFormat="1" ht="30.75" customHeight="1" x14ac:dyDescent="0.25">
      <c r="A35" s="144">
        <v>16</v>
      </c>
      <c r="B35" s="127" t="s">
        <v>22</v>
      </c>
      <c r="C35" s="125" t="s">
        <v>109</v>
      </c>
      <c r="D35" s="32"/>
      <c r="E35" s="23"/>
      <c r="F35" s="24"/>
      <c r="G35" s="24"/>
      <c r="H35" s="24"/>
      <c r="I35" s="24"/>
      <c r="J35" s="25"/>
      <c r="K35" s="24"/>
      <c r="L35" s="24"/>
      <c r="M35" s="24"/>
      <c r="N35" s="24"/>
      <c r="O35" s="24"/>
      <c r="P35" s="24"/>
      <c r="Q35" s="24"/>
      <c r="R35" s="24"/>
      <c r="S35" s="24"/>
      <c r="T35" s="25"/>
      <c r="U35" s="26"/>
      <c r="V35" s="23"/>
      <c r="W35" s="31"/>
      <c r="X35" s="24"/>
      <c r="Y35" s="23"/>
      <c r="Z35" s="23"/>
      <c r="AA35" s="23"/>
      <c r="AB35" s="75"/>
      <c r="AC35" s="23"/>
      <c r="AD35" s="24"/>
      <c r="AE35" s="24"/>
      <c r="AF35" s="24"/>
      <c r="AG35" s="24"/>
      <c r="AH35" s="24">
        <v>40</v>
      </c>
      <c r="AI35" s="24"/>
      <c r="AJ35" s="24">
        <f t="shared" si="10"/>
        <v>0</v>
      </c>
      <c r="AK35" s="24">
        <f t="shared" si="11"/>
        <v>40</v>
      </c>
      <c r="AL35" s="25" t="s">
        <v>29</v>
      </c>
      <c r="AM35" s="337">
        <v>2</v>
      </c>
      <c r="AN35" s="339">
        <f>SUM(S35,AK35)</f>
        <v>40</v>
      </c>
      <c r="AO35" s="344">
        <f t="shared" si="9"/>
        <v>2</v>
      </c>
      <c r="AP35" s="30"/>
      <c r="AQ35" s="30"/>
      <c r="AR35" s="30"/>
      <c r="AS35" s="30"/>
      <c r="AT35" s="30"/>
      <c r="AU35" s="30"/>
      <c r="AV35" s="30"/>
      <c r="AW35" s="30"/>
      <c r="AX35" s="30"/>
      <c r="AY35" s="30"/>
      <c r="AZ35" s="30"/>
      <c r="BA35" s="30"/>
      <c r="BB35" s="30"/>
      <c r="BC35" s="30"/>
      <c r="BD35" s="30"/>
      <c r="BE35" s="30"/>
      <c r="BF35" s="30"/>
      <c r="BG35" s="30"/>
      <c r="BH35" s="30"/>
      <c r="BI35" s="30"/>
      <c r="BJ35" s="30"/>
      <c r="BK35" s="30"/>
      <c r="BL35" s="30"/>
      <c r="BM35" s="30"/>
      <c r="BN35" s="30"/>
      <c r="BO35" s="30"/>
      <c r="BP35" s="30"/>
      <c r="BQ35" s="30"/>
      <c r="BR35" s="30"/>
      <c r="BS35" s="30"/>
      <c r="BT35" s="30"/>
      <c r="BU35" s="30"/>
      <c r="BV35" s="30"/>
      <c r="BW35" s="30"/>
      <c r="BX35" s="30"/>
      <c r="BY35" s="30"/>
      <c r="BZ35" s="30"/>
      <c r="CA35" s="30"/>
      <c r="CB35" s="30"/>
      <c r="CC35" s="30"/>
      <c r="CD35" s="30"/>
      <c r="CE35" s="30"/>
      <c r="CF35" s="30"/>
      <c r="CG35" s="30"/>
      <c r="CH35" s="30"/>
      <c r="CI35" s="30"/>
      <c r="CJ35" s="30"/>
      <c r="CK35" s="30"/>
      <c r="CL35" s="30"/>
      <c r="CM35" s="30"/>
      <c r="CN35" s="30"/>
      <c r="CO35" s="30"/>
      <c r="CP35" s="30"/>
      <c r="CQ35" s="30"/>
      <c r="CR35" s="30"/>
      <c r="CS35" s="30"/>
      <c r="CT35" s="30"/>
      <c r="CU35" s="30"/>
      <c r="CV35" s="30"/>
      <c r="CW35" s="30"/>
      <c r="CX35" s="30"/>
      <c r="CY35" s="30"/>
      <c r="CZ35" s="30"/>
      <c r="DA35" s="30"/>
      <c r="DB35" s="30"/>
      <c r="DC35" s="30"/>
      <c r="DD35" s="30"/>
      <c r="DE35" s="30"/>
      <c r="DF35" s="30"/>
      <c r="DG35" s="30"/>
    </row>
    <row r="36" spans="1:111" s="7" customFormat="1" ht="30.75" customHeight="1" x14ac:dyDescent="0.25">
      <c r="A36" s="144">
        <v>17</v>
      </c>
      <c r="B36" s="127" t="s">
        <v>22</v>
      </c>
      <c r="C36" s="132" t="s">
        <v>93</v>
      </c>
      <c r="D36" s="23">
        <v>20</v>
      </c>
      <c r="E36" s="23"/>
      <c r="F36" s="24">
        <v>15</v>
      </c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>
        <f>SUM(D36:O36)</f>
        <v>35</v>
      </c>
      <c r="S36" s="24">
        <f>SUM(D36:Q36)</f>
        <v>35</v>
      </c>
      <c r="T36" s="25" t="s">
        <v>29</v>
      </c>
      <c r="U36" s="26">
        <v>3</v>
      </c>
      <c r="V36" s="23">
        <v>5</v>
      </c>
      <c r="W36" s="28"/>
      <c r="X36" s="25">
        <v>25</v>
      </c>
      <c r="Y36" s="23"/>
      <c r="Z36" s="23"/>
      <c r="AA36" s="23"/>
      <c r="AB36" s="23"/>
      <c r="AC36" s="23"/>
      <c r="AD36" s="24"/>
      <c r="AE36" s="24"/>
      <c r="AF36" s="24"/>
      <c r="AG36" s="24"/>
      <c r="AH36" s="24"/>
      <c r="AI36" s="24"/>
      <c r="AJ36" s="24">
        <f t="shared" si="10"/>
        <v>30</v>
      </c>
      <c r="AK36" s="24">
        <f t="shared" si="11"/>
        <v>30</v>
      </c>
      <c r="AL36" s="25" t="s">
        <v>30</v>
      </c>
      <c r="AM36" s="31">
        <v>2.5</v>
      </c>
      <c r="AN36" s="339">
        <f t="shared" ref="AN36:AN38" si="12">SUM(S36,AK36)</f>
        <v>65</v>
      </c>
      <c r="AO36" s="344">
        <f t="shared" si="9"/>
        <v>5.5</v>
      </c>
      <c r="AP36" s="30"/>
      <c r="AQ36" s="30"/>
      <c r="AR36" s="30"/>
      <c r="AS36" s="30"/>
      <c r="AT36" s="30"/>
      <c r="AU36" s="30"/>
      <c r="AV36" s="30"/>
      <c r="AW36" s="30"/>
      <c r="AX36" s="30"/>
      <c r="AY36" s="30"/>
      <c r="AZ36" s="30"/>
      <c r="BA36" s="30"/>
      <c r="BB36" s="30"/>
      <c r="BC36" s="30"/>
      <c r="BD36" s="30"/>
      <c r="BE36" s="30"/>
      <c r="BF36" s="30"/>
      <c r="BG36" s="30"/>
      <c r="BH36" s="30"/>
      <c r="BI36" s="30"/>
      <c r="BJ36" s="30"/>
      <c r="BK36" s="30"/>
      <c r="BL36" s="30"/>
      <c r="BM36" s="30"/>
      <c r="BN36" s="30"/>
      <c r="BO36" s="30"/>
      <c r="BP36" s="30"/>
      <c r="BQ36" s="30"/>
      <c r="BR36" s="30"/>
      <c r="BS36" s="30"/>
      <c r="BT36" s="30"/>
      <c r="BU36" s="30"/>
      <c r="BV36" s="30"/>
      <c r="BW36" s="30"/>
      <c r="BX36" s="30"/>
      <c r="BY36" s="30"/>
      <c r="BZ36" s="30"/>
      <c r="CA36" s="30"/>
      <c r="CB36" s="30"/>
      <c r="CC36" s="30"/>
      <c r="CD36" s="30"/>
      <c r="CE36" s="30"/>
      <c r="CF36" s="30"/>
      <c r="CG36" s="30"/>
      <c r="CH36" s="30"/>
      <c r="CI36" s="30"/>
      <c r="CJ36" s="30"/>
      <c r="CK36" s="30"/>
      <c r="CL36" s="30"/>
      <c r="CM36" s="30"/>
      <c r="CN36" s="30"/>
      <c r="CO36" s="30"/>
      <c r="CP36" s="30"/>
      <c r="CQ36" s="30"/>
      <c r="CR36" s="30"/>
      <c r="CS36" s="30"/>
      <c r="CT36" s="30"/>
      <c r="CU36" s="30"/>
      <c r="CV36" s="30"/>
      <c r="CW36" s="30"/>
      <c r="CX36" s="30"/>
      <c r="CY36" s="30"/>
      <c r="CZ36" s="30"/>
      <c r="DA36" s="30"/>
      <c r="DB36" s="30"/>
      <c r="DC36" s="30"/>
      <c r="DD36" s="30"/>
      <c r="DE36" s="30"/>
      <c r="DF36" s="30"/>
      <c r="DG36" s="30"/>
    </row>
    <row r="37" spans="1:111" s="7" customFormat="1" ht="30.45" customHeight="1" x14ac:dyDescent="0.25">
      <c r="A37" s="144">
        <v>18</v>
      </c>
      <c r="B37" s="127" t="s">
        <v>22</v>
      </c>
      <c r="C37" s="132" t="s">
        <v>91</v>
      </c>
      <c r="D37" s="23"/>
      <c r="E37" s="23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>
        <f>SUM(D37:O37)</f>
        <v>0</v>
      </c>
      <c r="S37" s="24">
        <f>SUM(D37:Q37)</f>
        <v>0</v>
      </c>
      <c r="T37" s="25"/>
      <c r="U37" s="26"/>
      <c r="V37" s="80">
        <v>20</v>
      </c>
      <c r="W37" s="23"/>
      <c r="X37" s="23">
        <v>20</v>
      </c>
      <c r="Y37" s="23"/>
      <c r="Z37" s="23"/>
      <c r="AA37" s="23"/>
      <c r="AB37" s="23"/>
      <c r="AC37" s="23"/>
      <c r="AD37" s="24"/>
      <c r="AE37" s="24"/>
      <c r="AF37" s="24"/>
      <c r="AG37" s="24"/>
      <c r="AH37" s="24"/>
      <c r="AI37" s="24"/>
      <c r="AJ37" s="24">
        <f t="shared" si="10"/>
        <v>40</v>
      </c>
      <c r="AK37" s="24">
        <f t="shared" si="11"/>
        <v>40</v>
      </c>
      <c r="AL37" s="25" t="s">
        <v>29</v>
      </c>
      <c r="AM37" s="31">
        <v>2.5</v>
      </c>
      <c r="AN37" s="339">
        <f t="shared" si="12"/>
        <v>40</v>
      </c>
      <c r="AO37" s="344">
        <f t="shared" si="9"/>
        <v>2.5</v>
      </c>
      <c r="AP37" s="30"/>
      <c r="AQ37" s="30"/>
      <c r="AR37" s="30"/>
      <c r="AS37" s="30"/>
      <c r="AT37" s="30"/>
      <c r="AU37" s="30"/>
      <c r="AV37" s="30"/>
      <c r="AW37" s="30"/>
      <c r="AX37" s="30"/>
      <c r="AY37" s="30"/>
      <c r="AZ37" s="30"/>
      <c r="BA37" s="30"/>
      <c r="BB37" s="30"/>
      <c r="BC37" s="30"/>
      <c r="BD37" s="30"/>
      <c r="BE37" s="30"/>
      <c r="BF37" s="30"/>
      <c r="BG37" s="30"/>
      <c r="BH37" s="30"/>
      <c r="BI37" s="30"/>
      <c r="BJ37" s="30"/>
      <c r="BK37" s="30"/>
      <c r="BL37" s="30"/>
      <c r="BM37" s="30"/>
      <c r="BN37" s="30"/>
      <c r="BO37" s="30"/>
      <c r="BP37" s="30"/>
      <c r="BQ37" s="30"/>
      <c r="BR37" s="30"/>
      <c r="BS37" s="30"/>
      <c r="BT37" s="30"/>
      <c r="BU37" s="30"/>
      <c r="BV37" s="30"/>
      <c r="BW37" s="30"/>
      <c r="BX37" s="30"/>
      <c r="BY37" s="30"/>
      <c r="BZ37" s="30"/>
      <c r="CA37" s="30"/>
      <c r="CB37" s="30"/>
      <c r="CC37" s="30"/>
      <c r="CD37" s="30"/>
      <c r="CE37" s="30"/>
      <c r="CF37" s="30"/>
      <c r="CG37" s="30"/>
      <c r="CH37" s="30"/>
      <c r="CI37" s="30"/>
      <c r="CJ37" s="30"/>
      <c r="CK37" s="30"/>
      <c r="CL37" s="30"/>
      <c r="CM37" s="30"/>
      <c r="CN37" s="30"/>
      <c r="CO37" s="30"/>
      <c r="CP37" s="30"/>
      <c r="CQ37" s="30"/>
      <c r="CR37" s="30"/>
      <c r="CS37" s="30"/>
      <c r="CT37" s="30"/>
      <c r="CU37" s="30"/>
      <c r="CV37" s="30"/>
      <c r="CW37" s="30"/>
      <c r="CX37" s="30"/>
      <c r="CY37" s="30"/>
      <c r="CZ37" s="30"/>
      <c r="DA37" s="30"/>
      <c r="DB37" s="30"/>
      <c r="DC37" s="30"/>
      <c r="DD37" s="30"/>
      <c r="DE37" s="30"/>
      <c r="DF37" s="30"/>
      <c r="DG37" s="30"/>
    </row>
    <row r="38" spans="1:111" s="19" customFormat="1" ht="30.75" customHeight="1" thickBot="1" x14ac:dyDescent="0.3">
      <c r="A38" s="313">
        <v>19</v>
      </c>
      <c r="B38" s="327" t="s">
        <v>115</v>
      </c>
      <c r="C38" s="328" t="s">
        <v>94</v>
      </c>
      <c r="D38" s="321"/>
      <c r="E38" s="322"/>
      <c r="F38" s="322"/>
      <c r="G38" s="39"/>
      <c r="H38" s="322"/>
      <c r="I38" s="322"/>
      <c r="J38" s="322"/>
      <c r="K38" s="322"/>
      <c r="L38" s="322"/>
      <c r="M38" s="322"/>
      <c r="N38" s="322"/>
      <c r="O38" s="322"/>
      <c r="P38" s="322"/>
      <c r="Q38" s="322"/>
      <c r="R38" s="322">
        <f>SUM(D38:O38)</f>
        <v>0</v>
      </c>
      <c r="S38" s="322">
        <f>SUM(D38:Q38)</f>
        <v>0</v>
      </c>
      <c r="T38" s="323"/>
      <c r="U38" s="324"/>
      <c r="V38" s="325">
        <v>10</v>
      </c>
      <c r="W38" s="326"/>
      <c r="X38" s="322"/>
      <c r="Y38" s="326">
        <v>10</v>
      </c>
      <c r="Z38" s="326"/>
      <c r="AA38" s="326"/>
      <c r="AB38" s="326"/>
      <c r="AC38" s="326"/>
      <c r="AD38" s="322"/>
      <c r="AE38" s="322"/>
      <c r="AF38" s="322"/>
      <c r="AG38" s="322"/>
      <c r="AH38" s="322"/>
      <c r="AI38" s="322"/>
      <c r="AJ38" s="322">
        <f t="shared" si="10"/>
        <v>20</v>
      </c>
      <c r="AK38" s="322">
        <f t="shared" si="11"/>
        <v>20</v>
      </c>
      <c r="AL38" s="323" t="s">
        <v>29</v>
      </c>
      <c r="AM38" s="338"/>
      <c r="AN38" s="340">
        <f t="shared" si="12"/>
        <v>20</v>
      </c>
      <c r="AO38" s="345">
        <f t="shared" si="9"/>
        <v>0</v>
      </c>
    </row>
    <row r="39" spans="1:111" s="5" customFormat="1" ht="30.75" customHeight="1" thickTop="1" thickBot="1" x14ac:dyDescent="0.3">
      <c r="A39" s="405" t="s">
        <v>66</v>
      </c>
      <c r="B39" s="406"/>
      <c r="C39" s="406"/>
      <c r="D39" s="415"/>
      <c r="E39" s="416"/>
      <c r="F39" s="416"/>
      <c r="G39" s="416"/>
      <c r="H39" s="416"/>
      <c r="I39" s="416"/>
      <c r="J39" s="416"/>
      <c r="K39" s="416"/>
      <c r="L39" s="416"/>
      <c r="M39" s="416"/>
      <c r="N39" s="416"/>
      <c r="O39" s="416"/>
      <c r="P39" s="416"/>
      <c r="Q39" s="416"/>
      <c r="R39" s="416"/>
      <c r="S39" s="416"/>
      <c r="T39" s="416"/>
      <c r="U39" s="416"/>
      <c r="V39" s="416"/>
      <c r="W39" s="416"/>
      <c r="X39" s="416"/>
      <c r="Y39" s="416"/>
      <c r="Z39" s="416"/>
      <c r="AA39" s="416"/>
      <c r="AB39" s="416"/>
      <c r="AC39" s="416"/>
      <c r="AD39" s="416"/>
      <c r="AE39" s="416"/>
      <c r="AF39" s="416"/>
      <c r="AG39" s="416"/>
      <c r="AH39" s="416"/>
      <c r="AI39" s="416"/>
      <c r="AJ39" s="416"/>
      <c r="AK39" s="416"/>
      <c r="AL39" s="416"/>
      <c r="AM39" s="416"/>
      <c r="AN39" s="416"/>
      <c r="AO39" s="417"/>
      <c r="AP39" s="30"/>
      <c r="AQ39" s="30"/>
      <c r="AR39" s="30"/>
      <c r="AS39" s="30"/>
      <c r="AT39" s="30"/>
      <c r="AU39" s="30"/>
      <c r="AV39" s="30"/>
      <c r="AW39" s="30"/>
      <c r="AX39" s="30"/>
      <c r="AY39" s="30"/>
      <c r="AZ39" s="30"/>
      <c r="BA39" s="30"/>
      <c r="BB39" s="30"/>
      <c r="BC39" s="30"/>
      <c r="BD39" s="30"/>
      <c r="BE39" s="30"/>
      <c r="BF39" s="30"/>
      <c r="BG39" s="30"/>
      <c r="BH39" s="30"/>
      <c r="BI39" s="30"/>
      <c r="BJ39" s="30"/>
      <c r="BK39" s="30"/>
      <c r="BL39" s="30"/>
      <c r="BM39" s="30"/>
      <c r="BN39" s="30"/>
      <c r="BO39" s="30"/>
      <c r="BP39" s="30"/>
      <c r="BQ39" s="30"/>
      <c r="BR39" s="30"/>
      <c r="BS39" s="30"/>
      <c r="BT39" s="30"/>
      <c r="BU39" s="30"/>
      <c r="BV39" s="30"/>
      <c r="BW39" s="30"/>
      <c r="BX39" s="30"/>
      <c r="BY39" s="30"/>
      <c r="BZ39" s="30"/>
      <c r="CA39" s="30"/>
      <c r="CB39" s="30"/>
      <c r="CC39" s="30"/>
      <c r="CD39" s="30"/>
      <c r="CE39" s="30"/>
      <c r="CF39" s="30"/>
      <c r="CG39" s="30"/>
      <c r="CH39" s="30"/>
      <c r="CI39" s="30"/>
      <c r="CJ39" s="30"/>
      <c r="CK39" s="30"/>
      <c r="CL39" s="30"/>
      <c r="CM39" s="30"/>
      <c r="CN39" s="30"/>
      <c r="CO39" s="30"/>
      <c r="CP39" s="30"/>
      <c r="CQ39" s="30"/>
      <c r="CR39" s="30"/>
      <c r="CS39" s="30"/>
      <c r="CT39" s="30"/>
      <c r="CU39" s="30"/>
      <c r="CV39" s="30"/>
      <c r="CW39" s="30"/>
      <c r="CX39" s="30"/>
      <c r="CY39" s="30"/>
      <c r="CZ39" s="30"/>
      <c r="DA39" s="30"/>
      <c r="DB39" s="30"/>
      <c r="DC39" s="30"/>
      <c r="DD39" s="30"/>
      <c r="DE39" s="30"/>
      <c r="DF39" s="30"/>
      <c r="DG39" s="30"/>
    </row>
    <row r="40" spans="1:111" s="18" customFormat="1" ht="30.75" customHeight="1" thickTop="1" x14ac:dyDescent="0.25">
      <c r="A40" s="306">
        <v>20</v>
      </c>
      <c r="B40" s="307" t="s">
        <v>22</v>
      </c>
      <c r="C40" s="320" t="s">
        <v>81</v>
      </c>
      <c r="D40" s="81"/>
      <c r="E40" s="81"/>
      <c r="F40" s="303"/>
      <c r="G40" s="303"/>
      <c r="H40" s="303"/>
      <c r="I40" s="303"/>
      <c r="J40" s="303"/>
      <c r="K40" s="303"/>
      <c r="L40" s="303"/>
      <c r="M40" s="303"/>
      <c r="N40" s="303"/>
      <c r="O40" s="303"/>
      <c r="P40" s="303"/>
      <c r="Q40" s="303"/>
      <c r="R40" s="303">
        <f t="shared" si="5"/>
        <v>0</v>
      </c>
      <c r="S40" s="303">
        <f t="shared" si="0"/>
        <v>0</v>
      </c>
      <c r="T40" s="304"/>
      <c r="U40" s="305"/>
      <c r="V40" s="81"/>
      <c r="W40" s="81">
        <v>10</v>
      </c>
      <c r="X40" s="81"/>
      <c r="Y40" s="329">
        <v>15</v>
      </c>
      <c r="Z40" s="303"/>
      <c r="AA40" s="81"/>
      <c r="AB40" s="81"/>
      <c r="AC40" s="81"/>
      <c r="AD40" s="303"/>
      <c r="AE40" s="303"/>
      <c r="AF40" s="303"/>
      <c r="AG40" s="303"/>
      <c r="AH40" s="303"/>
      <c r="AI40" s="303"/>
      <c r="AJ40" s="303">
        <f t="shared" si="1"/>
        <v>25</v>
      </c>
      <c r="AK40" s="303">
        <f t="shared" si="2"/>
        <v>25</v>
      </c>
      <c r="AL40" s="304" t="s">
        <v>29</v>
      </c>
      <c r="AM40" s="336">
        <v>2</v>
      </c>
      <c r="AN40" s="342">
        <f t="shared" si="3"/>
        <v>25</v>
      </c>
      <c r="AO40" s="342">
        <f t="shared" si="4"/>
        <v>2</v>
      </c>
      <c r="AP40" s="30"/>
      <c r="AQ40" s="30"/>
      <c r="AR40" s="30"/>
      <c r="AS40" s="30"/>
      <c r="AT40" s="30"/>
      <c r="AU40" s="30"/>
      <c r="AV40" s="30"/>
      <c r="AW40" s="30"/>
      <c r="AX40" s="30"/>
      <c r="AY40" s="30"/>
      <c r="AZ40" s="30"/>
      <c r="BA40" s="30"/>
      <c r="BB40" s="30"/>
      <c r="BC40" s="30"/>
      <c r="BD40" s="30"/>
      <c r="BE40" s="30"/>
      <c r="BF40" s="30"/>
      <c r="BG40" s="30"/>
      <c r="BH40" s="30"/>
      <c r="BI40" s="30"/>
      <c r="BJ40" s="30"/>
      <c r="BK40" s="30"/>
      <c r="BL40" s="30"/>
      <c r="BM40" s="30"/>
      <c r="BN40" s="30"/>
      <c r="BO40" s="30"/>
      <c r="BP40" s="30"/>
      <c r="BQ40" s="30"/>
      <c r="BR40" s="30"/>
      <c r="BS40" s="30"/>
      <c r="BT40" s="30"/>
      <c r="BU40" s="30"/>
      <c r="BV40" s="30"/>
      <c r="BW40" s="30"/>
      <c r="BX40" s="30"/>
      <c r="BY40" s="30"/>
      <c r="BZ40" s="30"/>
      <c r="CA40" s="30"/>
      <c r="CB40" s="30"/>
      <c r="CC40" s="30"/>
      <c r="CD40" s="30"/>
      <c r="CE40" s="30"/>
      <c r="CF40" s="30"/>
      <c r="CG40" s="30"/>
      <c r="CH40" s="30"/>
      <c r="CI40" s="30"/>
      <c r="CJ40" s="30"/>
      <c r="CK40" s="30"/>
      <c r="CL40" s="30"/>
      <c r="CM40" s="30"/>
      <c r="CN40" s="30"/>
      <c r="CO40" s="30"/>
      <c r="CP40" s="30"/>
      <c r="CQ40" s="30"/>
      <c r="CR40" s="30"/>
      <c r="CS40" s="30"/>
      <c r="CT40" s="30"/>
      <c r="CU40" s="30"/>
      <c r="CV40" s="30"/>
      <c r="CW40" s="30"/>
      <c r="CX40" s="30"/>
      <c r="CY40" s="30"/>
      <c r="CZ40" s="30"/>
      <c r="DA40" s="30"/>
      <c r="DB40" s="30"/>
      <c r="DC40" s="30"/>
      <c r="DD40" s="30"/>
      <c r="DE40" s="30"/>
      <c r="DF40" s="30"/>
      <c r="DG40" s="30"/>
    </row>
    <row r="41" spans="1:111" s="18" customFormat="1" ht="30.75" customHeight="1" x14ac:dyDescent="0.25">
      <c r="A41" s="144">
        <v>21</v>
      </c>
      <c r="B41" s="127" t="s">
        <v>22</v>
      </c>
      <c r="C41" s="125" t="s">
        <v>82</v>
      </c>
      <c r="D41" s="23">
        <v>15</v>
      </c>
      <c r="E41" s="24">
        <v>15</v>
      </c>
      <c r="F41" s="24"/>
      <c r="G41" s="57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>
        <f t="shared" si="5"/>
        <v>30</v>
      </c>
      <c r="S41" s="24">
        <f t="shared" si="0"/>
        <v>30</v>
      </c>
      <c r="T41" s="25" t="s">
        <v>29</v>
      </c>
      <c r="U41" s="26">
        <v>2.5</v>
      </c>
      <c r="V41" s="23"/>
      <c r="W41" s="23"/>
      <c r="X41" s="23"/>
      <c r="Y41" s="23"/>
      <c r="Z41" s="23"/>
      <c r="AA41" s="23"/>
      <c r="AB41" s="23"/>
      <c r="AC41" s="23"/>
      <c r="AD41" s="24"/>
      <c r="AE41" s="24"/>
      <c r="AF41" s="24"/>
      <c r="AG41" s="24"/>
      <c r="AH41" s="24"/>
      <c r="AI41" s="24"/>
      <c r="AJ41" s="24">
        <f t="shared" si="1"/>
        <v>0</v>
      </c>
      <c r="AK41" s="24">
        <f t="shared" si="2"/>
        <v>0</v>
      </c>
      <c r="AL41" s="25"/>
      <c r="AM41" s="31"/>
      <c r="AN41" s="339">
        <f t="shared" si="3"/>
        <v>30</v>
      </c>
      <c r="AO41" s="339">
        <f t="shared" si="4"/>
        <v>2.5</v>
      </c>
      <c r="AP41" s="30"/>
      <c r="AQ41" s="30"/>
      <c r="AR41" s="30"/>
      <c r="AS41" s="30"/>
      <c r="AT41" s="30"/>
      <c r="AU41" s="30"/>
      <c r="AV41" s="30"/>
      <c r="AW41" s="30"/>
      <c r="AX41" s="30"/>
      <c r="AY41" s="30"/>
      <c r="AZ41" s="30"/>
      <c r="BA41" s="30"/>
      <c r="BB41" s="30"/>
      <c r="BC41" s="30"/>
      <c r="BD41" s="30"/>
      <c r="BE41" s="30"/>
      <c r="BF41" s="30"/>
      <c r="BG41" s="30"/>
      <c r="BH41" s="30"/>
      <c r="BI41" s="30"/>
      <c r="BJ41" s="30"/>
      <c r="BK41" s="30"/>
      <c r="BL41" s="30"/>
      <c r="BM41" s="30"/>
      <c r="BN41" s="30"/>
      <c r="BO41" s="30"/>
      <c r="BP41" s="30"/>
      <c r="BQ41" s="30"/>
      <c r="BR41" s="30"/>
      <c r="BS41" s="30"/>
      <c r="BT41" s="30"/>
      <c r="BU41" s="30"/>
      <c r="BV41" s="30"/>
      <c r="BW41" s="30"/>
      <c r="BX41" s="30"/>
      <c r="BY41" s="30"/>
      <c r="BZ41" s="30"/>
      <c r="CA41" s="30"/>
      <c r="CB41" s="30"/>
      <c r="CC41" s="30"/>
      <c r="CD41" s="30"/>
      <c r="CE41" s="30"/>
      <c r="CF41" s="30"/>
      <c r="CG41" s="30"/>
      <c r="CH41" s="30"/>
      <c r="CI41" s="30"/>
      <c r="CJ41" s="30"/>
      <c r="CK41" s="30"/>
      <c r="CL41" s="30"/>
      <c r="CM41" s="30"/>
      <c r="CN41" s="30"/>
      <c r="CO41" s="30"/>
      <c r="CP41" s="30"/>
      <c r="CQ41" s="30"/>
      <c r="CR41" s="30"/>
      <c r="CS41" s="30"/>
      <c r="CT41" s="30"/>
      <c r="CU41" s="30"/>
      <c r="CV41" s="30"/>
      <c r="CW41" s="30"/>
      <c r="CX41" s="30"/>
      <c r="CY41" s="30"/>
      <c r="CZ41" s="30"/>
      <c r="DA41" s="30"/>
      <c r="DB41" s="30"/>
      <c r="DC41" s="30"/>
      <c r="DD41" s="30"/>
      <c r="DE41" s="30"/>
      <c r="DF41" s="30"/>
      <c r="DG41" s="30"/>
    </row>
    <row r="42" spans="1:111" s="18" customFormat="1" ht="30.75" customHeight="1" x14ac:dyDescent="0.25">
      <c r="A42" s="144">
        <v>22</v>
      </c>
      <c r="B42" s="127" t="s">
        <v>22</v>
      </c>
      <c r="C42" s="125" t="s">
        <v>83</v>
      </c>
      <c r="D42" s="23">
        <v>15</v>
      </c>
      <c r="E42" s="25"/>
      <c r="F42" s="24">
        <v>15</v>
      </c>
      <c r="G42" s="57"/>
      <c r="H42" s="24"/>
      <c r="I42" s="24"/>
      <c r="J42" s="25"/>
      <c r="K42" s="24"/>
      <c r="L42" s="24"/>
      <c r="M42" s="24"/>
      <c r="N42" s="24"/>
      <c r="O42" s="24"/>
      <c r="P42" s="24"/>
      <c r="Q42" s="24"/>
      <c r="R42" s="24">
        <f t="shared" si="5"/>
        <v>30</v>
      </c>
      <c r="S42" s="24">
        <f t="shared" si="0"/>
        <v>30</v>
      </c>
      <c r="T42" s="25" t="s">
        <v>29</v>
      </c>
      <c r="U42" s="26">
        <v>3</v>
      </c>
      <c r="V42" s="23"/>
      <c r="W42" s="23"/>
      <c r="X42" s="23"/>
      <c r="Y42" s="23"/>
      <c r="Z42" s="23"/>
      <c r="AA42" s="23"/>
      <c r="AB42" s="25"/>
      <c r="AC42" s="23"/>
      <c r="AD42" s="24"/>
      <c r="AE42" s="24"/>
      <c r="AF42" s="24"/>
      <c r="AG42" s="24"/>
      <c r="AH42" s="24"/>
      <c r="AI42" s="24"/>
      <c r="AJ42" s="24">
        <f t="shared" si="1"/>
        <v>0</v>
      </c>
      <c r="AK42" s="24">
        <f t="shared" si="2"/>
        <v>0</v>
      </c>
      <c r="AL42" s="25"/>
      <c r="AM42" s="31"/>
      <c r="AN42" s="339">
        <f t="shared" si="3"/>
        <v>30</v>
      </c>
      <c r="AO42" s="339">
        <f t="shared" si="4"/>
        <v>3</v>
      </c>
      <c r="AP42" s="30"/>
      <c r="AQ42" s="30"/>
      <c r="AR42" s="30"/>
      <c r="AS42" s="30"/>
      <c r="AT42" s="30"/>
      <c r="AU42" s="30"/>
      <c r="AV42" s="30"/>
      <c r="AW42" s="30"/>
      <c r="AX42" s="30"/>
      <c r="AY42" s="30"/>
      <c r="AZ42" s="30"/>
      <c r="BA42" s="30"/>
      <c r="BB42" s="30"/>
      <c r="BC42" s="30"/>
      <c r="BD42" s="30"/>
      <c r="BE42" s="30"/>
      <c r="BF42" s="30"/>
      <c r="BG42" s="30"/>
      <c r="BH42" s="30"/>
      <c r="BI42" s="30"/>
      <c r="BJ42" s="30"/>
      <c r="BK42" s="30"/>
      <c r="BL42" s="30"/>
      <c r="BM42" s="30"/>
      <c r="BN42" s="30"/>
      <c r="BO42" s="30"/>
      <c r="BP42" s="30"/>
      <c r="BQ42" s="30"/>
      <c r="BR42" s="30"/>
      <c r="BS42" s="30"/>
      <c r="BT42" s="30"/>
      <c r="BU42" s="30"/>
      <c r="BV42" s="30"/>
      <c r="BW42" s="30"/>
      <c r="BX42" s="30"/>
      <c r="BY42" s="30"/>
      <c r="BZ42" s="30"/>
      <c r="CA42" s="30"/>
      <c r="CB42" s="30"/>
      <c r="CC42" s="30"/>
      <c r="CD42" s="30"/>
      <c r="CE42" s="30"/>
      <c r="CF42" s="30"/>
      <c r="CG42" s="30"/>
      <c r="CH42" s="30"/>
      <c r="CI42" s="30"/>
      <c r="CJ42" s="30"/>
      <c r="CK42" s="30"/>
      <c r="CL42" s="30"/>
      <c r="CM42" s="30"/>
      <c r="CN42" s="30"/>
      <c r="CO42" s="30"/>
      <c r="CP42" s="30"/>
      <c r="CQ42" s="30"/>
      <c r="CR42" s="30"/>
      <c r="CS42" s="30"/>
      <c r="CT42" s="30"/>
      <c r="CU42" s="30"/>
      <c r="CV42" s="30"/>
      <c r="CW42" s="30"/>
      <c r="CX42" s="30"/>
      <c r="CY42" s="30"/>
      <c r="CZ42" s="30"/>
      <c r="DA42" s="30"/>
      <c r="DB42" s="30"/>
      <c r="DC42" s="30"/>
      <c r="DD42" s="30"/>
      <c r="DE42" s="30"/>
      <c r="DF42" s="30"/>
      <c r="DG42" s="30"/>
    </row>
    <row r="43" spans="1:111" s="18" customFormat="1" ht="30.75" customHeight="1" x14ac:dyDescent="0.25">
      <c r="A43" s="144">
        <v>23</v>
      </c>
      <c r="B43" s="127" t="s">
        <v>22</v>
      </c>
      <c r="C43" s="125" t="s">
        <v>84</v>
      </c>
      <c r="D43" s="23">
        <v>10</v>
      </c>
      <c r="E43" s="57"/>
      <c r="F43" s="24">
        <v>20</v>
      </c>
      <c r="G43" s="57"/>
      <c r="H43" s="24"/>
      <c r="I43" s="24"/>
      <c r="J43" s="25"/>
      <c r="K43" s="24"/>
      <c r="L43" s="24"/>
      <c r="M43" s="24"/>
      <c r="N43" s="24"/>
      <c r="O43" s="24"/>
      <c r="P43" s="24"/>
      <c r="Q43" s="30"/>
      <c r="R43" s="24">
        <f t="shared" si="5"/>
        <v>30</v>
      </c>
      <c r="S43" s="24">
        <f>SUM(D43:P43)</f>
        <v>30</v>
      </c>
      <c r="T43" s="25" t="s">
        <v>29</v>
      </c>
      <c r="U43" s="26">
        <v>2.5</v>
      </c>
      <c r="V43" s="23"/>
      <c r="W43" s="23"/>
      <c r="X43" s="23"/>
      <c r="Y43" s="23"/>
      <c r="Z43" s="23"/>
      <c r="AA43" s="23"/>
      <c r="AB43" s="23"/>
      <c r="AC43" s="23"/>
      <c r="AD43" s="24"/>
      <c r="AE43" s="24"/>
      <c r="AF43" s="24"/>
      <c r="AG43" s="24"/>
      <c r="AH43" s="24"/>
      <c r="AI43" s="24"/>
      <c r="AJ43" s="24">
        <f t="shared" si="1"/>
        <v>0</v>
      </c>
      <c r="AK43" s="24">
        <f t="shared" si="2"/>
        <v>0</v>
      </c>
      <c r="AL43" s="25"/>
      <c r="AM43" s="31"/>
      <c r="AN43" s="339">
        <f t="shared" si="3"/>
        <v>30</v>
      </c>
      <c r="AO43" s="339">
        <f t="shared" si="4"/>
        <v>2.5</v>
      </c>
      <c r="AP43" s="30"/>
      <c r="AQ43" s="30"/>
      <c r="AR43" s="30"/>
      <c r="AS43" s="30"/>
      <c r="AT43" s="30"/>
      <c r="AU43" s="30"/>
      <c r="AV43" s="30"/>
      <c r="AW43" s="30"/>
      <c r="AX43" s="30"/>
      <c r="AY43" s="30"/>
      <c r="AZ43" s="30"/>
      <c r="BA43" s="30"/>
      <c r="BB43" s="30"/>
      <c r="BC43" s="30"/>
      <c r="BD43" s="30"/>
      <c r="BE43" s="30"/>
      <c r="BF43" s="30"/>
      <c r="BG43" s="30"/>
      <c r="BH43" s="30"/>
      <c r="BI43" s="30"/>
      <c r="BJ43" s="30"/>
      <c r="BK43" s="30"/>
      <c r="BL43" s="30"/>
      <c r="BM43" s="30"/>
      <c r="BN43" s="30"/>
      <c r="BO43" s="30"/>
      <c r="BP43" s="30"/>
      <c r="BQ43" s="30"/>
      <c r="BR43" s="30"/>
      <c r="BS43" s="30"/>
      <c r="BT43" s="30"/>
      <c r="BU43" s="30"/>
      <c r="BV43" s="30"/>
      <c r="BW43" s="30"/>
      <c r="BX43" s="30"/>
      <c r="BY43" s="30"/>
      <c r="BZ43" s="30"/>
      <c r="CA43" s="30"/>
      <c r="CB43" s="30"/>
      <c r="CC43" s="30"/>
      <c r="CD43" s="30"/>
      <c r="CE43" s="30"/>
      <c r="CF43" s="30"/>
      <c r="CG43" s="30"/>
      <c r="CH43" s="30"/>
      <c r="CI43" s="30"/>
      <c r="CJ43" s="30"/>
      <c r="CK43" s="30"/>
      <c r="CL43" s="30"/>
      <c r="CM43" s="30"/>
      <c r="CN43" s="30"/>
      <c r="CO43" s="30"/>
      <c r="CP43" s="30"/>
      <c r="CQ43" s="30"/>
      <c r="CR43" s="30"/>
      <c r="CS43" s="30"/>
      <c r="CT43" s="30"/>
      <c r="CU43" s="30"/>
      <c r="CV43" s="30"/>
      <c r="CW43" s="30"/>
      <c r="CX43" s="30"/>
      <c r="CY43" s="30"/>
      <c r="CZ43" s="30"/>
      <c r="DA43" s="30"/>
      <c r="DB43" s="30"/>
      <c r="DC43" s="30"/>
      <c r="DD43" s="30"/>
      <c r="DE43" s="30"/>
      <c r="DF43" s="30"/>
      <c r="DG43" s="30"/>
    </row>
    <row r="44" spans="1:111" s="18" customFormat="1" ht="30.75" customHeight="1" x14ac:dyDescent="0.25">
      <c r="A44" s="144">
        <v>24</v>
      </c>
      <c r="B44" s="127" t="s">
        <v>22</v>
      </c>
      <c r="C44" s="126" t="s">
        <v>85</v>
      </c>
      <c r="D44" s="23"/>
      <c r="E44" s="23"/>
      <c r="F44" s="24"/>
      <c r="G44" s="24"/>
      <c r="H44" s="24"/>
      <c r="I44" s="24"/>
      <c r="J44" s="25"/>
      <c r="K44" s="24"/>
      <c r="L44" s="24"/>
      <c r="M44" s="24"/>
      <c r="N44" s="24"/>
      <c r="O44" s="24"/>
      <c r="P44" s="24"/>
      <c r="Q44" s="24"/>
      <c r="R44" s="24">
        <f t="shared" si="5"/>
        <v>0</v>
      </c>
      <c r="S44" s="24">
        <f t="shared" ref="S44:S45" si="13">SUM(D44:Q44)</f>
        <v>0</v>
      </c>
      <c r="T44" s="25"/>
      <c r="U44" s="26"/>
      <c r="V44" s="23">
        <v>5</v>
      </c>
      <c r="W44" s="23"/>
      <c r="X44" s="23">
        <v>10</v>
      </c>
      <c r="Y44" s="23"/>
      <c r="Z44" s="23"/>
      <c r="AA44" s="23"/>
      <c r="AB44" s="23"/>
      <c r="AC44" s="23"/>
      <c r="AD44" s="24"/>
      <c r="AE44" s="24"/>
      <c r="AF44" s="24"/>
      <c r="AG44" s="24"/>
      <c r="AH44" s="24"/>
      <c r="AI44" s="24"/>
      <c r="AJ44" s="24">
        <f t="shared" si="1"/>
        <v>15</v>
      </c>
      <c r="AK44" s="24">
        <f t="shared" si="2"/>
        <v>15</v>
      </c>
      <c r="AL44" s="25" t="s">
        <v>29</v>
      </c>
      <c r="AM44" s="31">
        <v>1</v>
      </c>
      <c r="AN44" s="339">
        <f t="shared" si="3"/>
        <v>15</v>
      </c>
      <c r="AO44" s="351">
        <f t="shared" si="4"/>
        <v>1</v>
      </c>
      <c r="AP44" s="30"/>
      <c r="AQ44" s="30"/>
      <c r="AR44" s="30"/>
      <c r="AS44" s="30"/>
      <c r="AT44" s="30"/>
      <c r="AU44" s="30"/>
      <c r="AV44" s="30"/>
      <c r="AW44" s="30"/>
      <c r="AX44" s="30"/>
      <c r="AY44" s="30"/>
      <c r="AZ44" s="30"/>
      <c r="BA44" s="30"/>
      <c r="BB44" s="30"/>
      <c r="BC44" s="30"/>
      <c r="BD44" s="30"/>
      <c r="BE44" s="30"/>
      <c r="BF44" s="30"/>
      <c r="BG44" s="30"/>
      <c r="BH44" s="30"/>
      <c r="BI44" s="30"/>
      <c r="BJ44" s="30"/>
      <c r="BK44" s="30"/>
      <c r="BL44" s="30"/>
      <c r="BM44" s="30"/>
      <c r="BN44" s="30"/>
      <c r="BO44" s="30"/>
      <c r="BP44" s="30"/>
      <c r="BQ44" s="30"/>
      <c r="BR44" s="30"/>
      <c r="BS44" s="30"/>
      <c r="BT44" s="30"/>
      <c r="BU44" s="30"/>
      <c r="BV44" s="30"/>
      <c r="BW44" s="30"/>
      <c r="BX44" s="30"/>
      <c r="BY44" s="30"/>
      <c r="BZ44" s="30"/>
      <c r="CA44" s="30"/>
      <c r="CB44" s="30"/>
      <c r="CC44" s="30"/>
      <c r="CD44" s="30"/>
      <c r="CE44" s="30"/>
      <c r="CF44" s="30"/>
      <c r="CG44" s="30"/>
      <c r="CH44" s="30"/>
      <c r="CI44" s="30"/>
      <c r="CJ44" s="30"/>
      <c r="CK44" s="30"/>
      <c r="CL44" s="30"/>
      <c r="CM44" s="30"/>
      <c r="CN44" s="30"/>
      <c r="CO44" s="30"/>
      <c r="CP44" s="30"/>
      <c r="CQ44" s="30"/>
      <c r="CR44" s="30"/>
      <c r="CS44" s="30"/>
      <c r="CT44" s="30"/>
      <c r="CU44" s="30"/>
      <c r="CV44" s="30"/>
      <c r="CW44" s="30"/>
      <c r="CX44" s="30"/>
      <c r="CY44" s="30"/>
      <c r="CZ44" s="30"/>
      <c r="DA44" s="30"/>
      <c r="DB44" s="30"/>
      <c r="DC44" s="30"/>
      <c r="DD44" s="30"/>
      <c r="DE44" s="30"/>
      <c r="DF44" s="30"/>
      <c r="DG44" s="30"/>
    </row>
    <row r="45" spans="1:111" s="9" customFormat="1" ht="30.75" customHeight="1" thickBot="1" x14ac:dyDescent="0.3">
      <c r="A45" s="263">
        <v>25</v>
      </c>
      <c r="B45" s="314" t="s">
        <v>22</v>
      </c>
      <c r="C45" s="93" t="s">
        <v>47</v>
      </c>
      <c r="D45" s="237"/>
      <c r="E45" s="237">
        <v>5</v>
      </c>
      <c r="F45" s="238"/>
      <c r="G45" s="238"/>
      <c r="H45" s="238"/>
      <c r="I45" s="238"/>
      <c r="J45" s="238"/>
      <c r="K45" s="330"/>
      <c r="L45" s="238"/>
      <c r="M45" s="238"/>
      <c r="N45" s="238"/>
      <c r="O45" s="238"/>
      <c r="P45" s="238"/>
      <c r="Q45" s="238"/>
      <c r="R45" s="238">
        <f t="shared" si="5"/>
        <v>5</v>
      </c>
      <c r="S45" s="238">
        <f t="shared" si="13"/>
        <v>5</v>
      </c>
      <c r="T45" s="239" t="s">
        <v>29</v>
      </c>
      <c r="U45" s="241">
        <v>0.5</v>
      </c>
      <c r="V45" s="237"/>
      <c r="W45" s="331">
        <v>5</v>
      </c>
      <c r="X45" s="237"/>
      <c r="Y45" s="237"/>
      <c r="Z45" s="237"/>
      <c r="AA45" s="237"/>
      <c r="AB45" s="237"/>
      <c r="AC45" s="237"/>
      <c r="AD45" s="238"/>
      <c r="AE45" s="238"/>
      <c r="AF45" s="238"/>
      <c r="AG45" s="238"/>
      <c r="AH45" s="238"/>
      <c r="AI45" s="238"/>
      <c r="AJ45" s="238">
        <f t="shared" si="1"/>
        <v>5</v>
      </c>
      <c r="AK45" s="238">
        <f t="shared" si="2"/>
        <v>5</v>
      </c>
      <c r="AL45" s="239" t="s">
        <v>29</v>
      </c>
      <c r="AM45" s="341">
        <v>0.5</v>
      </c>
      <c r="AN45" s="289">
        <f t="shared" si="3"/>
        <v>10</v>
      </c>
      <c r="AO45" s="352">
        <f t="shared" si="4"/>
        <v>1</v>
      </c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</row>
    <row r="46" spans="1:111" s="58" customFormat="1" ht="29.25" customHeight="1" thickTop="1" thickBot="1" x14ac:dyDescent="0.3">
      <c r="A46" s="407" t="s">
        <v>117</v>
      </c>
      <c r="B46" s="408"/>
      <c r="C46" s="408"/>
      <c r="D46" s="418"/>
      <c r="E46" s="419"/>
      <c r="F46" s="419"/>
      <c r="G46" s="419"/>
      <c r="H46" s="419"/>
      <c r="I46" s="419"/>
      <c r="J46" s="419"/>
      <c r="K46" s="419"/>
      <c r="L46" s="419"/>
      <c r="M46" s="419"/>
      <c r="N46" s="419"/>
      <c r="O46" s="419"/>
      <c r="P46" s="419"/>
      <c r="Q46" s="419"/>
      <c r="R46" s="419"/>
      <c r="S46" s="419"/>
      <c r="T46" s="419"/>
      <c r="U46" s="419"/>
      <c r="V46" s="419"/>
      <c r="W46" s="419"/>
      <c r="X46" s="419"/>
      <c r="Y46" s="419"/>
      <c r="Z46" s="419"/>
      <c r="AA46" s="419"/>
      <c r="AB46" s="419"/>
      <c r="AC46" s="419"/>
      <c r="AD46" s="419"/>
      <c r="AE46" s="419"/>
      <c r="AF46" s="419"/>
      <c r="AG46" s="419"/>
      <c r="AH46" s="419"/>
      <c r="AI46" s="419"/>
      <c r="AJ46" s="419"/>
      <c r="AK46" s="419"/>
      <c r="AL46" s="419"/>
      <c r="AM46" s="419"/>
      <c r="AN46" s="419"/>
      <c r="AO46" s="420"/>
    </row>
    <row r="47" spans="1:111" s="10" customFormat="1" ht="38.25" customHeight="1" thickTop="1" thickBot="1" x14ac:dyDescent="0.3">
      <c r="A47" s="306">
        <v>26</v>
      </c>
      <c r="B47" s="334" t="s">
        <v>22</v>
      </c>
      <c r="C47" s="335" t="s">
        <v>56</v>
      </c>
      <c r="D47" s="332"/>
      <c r="E47" s="333"/>
      <c r="F47" s="303"/>
      <c r="G47" s="303"/>
      <c r="H47" s="303"/>
      <c r="I47" s="303"/>
      <c r="J47" s="303"/>
      <c r="K47" s="303"/>
      <c r="L47" s="303"/>
      <c r="M47" s="303"/>
      <c r="N47" s="303"/>
      <c r="O47" s="303"/>
      <c r="P47" s="303"/>
      <c r="Q47" s="303"/>
      <c r="R47" s="303">
        <f>SUM(D47:O47)</f>
        <v>0</v>
      </c>
      <c r="S47" s="303">
        <f>SUM(D47:Q47)</f>
        <v>0</v>
      </c>
      <c r="T47" s="304"/>
      <c r="U47" s="305"/>
      <c r="V47" s="81"/>
      <c r="W47" s="81"/>
      <c r="X47" s="81"/>
      <c r="Y47" s="81"/>
      <c r="Z47" s="81"/>
      <c r="AA47" s="81"/>
      <c r="AB47" s="81"/>
      <c r="AC47" s="81"/>
      <c r="AD47" s="303"/>
      <c r="AE47" s="303"/>
      <c r="AF47" s="303"/>
      <c r="AG47" s="303"/>
      <c r="AH47" s="303"/>
      <c r="AI47" s="28"/>
      <c r="AJ47" s="253">
        <f t="shared" ref="AJ47" si="14">SUM(V47:AG47)</f>
        <v>0</v>
      </c>
      <c r="AK47" s="28">
        <f t="shared" ref="AK47" si="15">SUM(V47:AI47)</f>
        <v>0</v>
      </c>
      <c r="AL47" s="304" t="s">
        <v>29</v>
      </c>
      <c r="AM47" s="336">
        <v>3.5</v>
      </c>
      <c r="AN47" s="347">
        <f t="shared" si="3"/>
        <v>0</v>
      </c>
      <c r="AO47" s="348">
        <f t="shared" si="4"/>
        <v>3.5</v>
      </c>
      <c r="AP47" s="30"/>
      <c r="AQ47" s="30"/>
      <c r="AR47" s="30"/>
      <c r="AS47" s="30"/>
      <c r="AT47" s="30"/>
      <c r="AU47" s="30"/>
      <c r="AV47" s="30"/>
      <c r="AW47" s="30"/>
      <c r="AX47" s="30"/>
      <c r="AY47" s="30"/>
      <c r="AZ47" s="30"/>
      <c r="BA47" s="30"/>
      <c r="BB47" s="30"/>
      <c r="BC47" s="30"/>
      <c r="BD47" s="30"/>
      <c r="BE47" s="30"/>
      <c r="BF47" s="30"/>
      <c r="BG47" s="30"/>
      <c r="BH47" s="30"/>
      <c r="BI47" s="30"/>
      <c r="BJ47" s="30"/>
      <c r="BK47" s="30"/>
      <c r="BL47" s="30"/>
      <c r="BM47" s="30"/>
      <c r="BN47" s="30"/>
      <c r="BO47" s="30"/>
      <c r="BP47" s="30"/>
      <c r="BQ47" s="30"/>
      <c r="BR47" s="30"/>
      <c r="BS47" s="30"/>
      <c r="BT47" s="30"/>
      <c r="BU47" s="30"/>
      <c r="BV47" s="30"/>
      <c r="BW47" s="30"/>
      <c r="BX47" s="30"/>
      <c r="BY47" s="30"/>
      <c r="BZ47" s="30"/>
      <c r="CA47" s="30"/>
      <c r="CB47" s="30"/>
      <c r="CC47" s="30"/>
      <c r="CD47" s="30"/>
      <c r="CE47" s="30"/>
      <c r="CF47" s="30"/>
      <c r="CG47" s="30"/>
      <c r="CH47" s="30"/>
      <c r="CI47" s="30"/>
      <c r="CJ47" s="30"/>
      <c r="CK47" s="30"/>
      <c r="CL47" s="30"/>
      <c r="CM47" s="30"/>
      <c r="CN47" s="30"/>
      <c r="CO47" s="30"/>
      <c r="CP47" s="30"/>
      <c r="CQ47" s="30"/>
      <c r="CR47" s="30"/>
      <c r="CS47" s="30"/>
      <c r="CT47" s="30"/>
      <c r="CU47" s="30"/>
      <c r="CV47" s="30"/>
      <c r="CW47" s="30"/>
      <c r="CX47" s="30"/>
      <c r="CY47" s="30"/>
      <c r="CZ47" s="30"/>
      <c r="DA47" s="30"/>
      <c r="DB47" s="30"/>
      <c r="DC47" s="30"/>
      <c r="DD47" s="30"/>
      <c r="DE47" s="30"/>
      <c r="DF47" s="30"/>
      <c r="DG47" s="30"/>
    </row>
    <row r="48" spans="1:111" ht="15" customHeight="1" thickTop="1" thickBot="1" x14ac:dyDescent="0.3">
      <c r="A48" s="399" t="s">
        <v>2</v>
      </c>
      <c r="B48" s="400"/>
      <c r="C48" s="400"/>
      <c r="D48" s="140">
        <f>SUM(D19:D47)</f>
        <v>130</v>
      </c>
      <c r="E48" s="141">
        <f t="shared" ref="E48:S48" si="16">SUM(E19:E47)</f>
        <v>20</v>
      </c>
      <c r="F48" s="137">
        <f t="shared" si="16"/>
        <v>135</v>
      </c>
      <c r="G48" s="40">
        <f t="shared" si="16"/>
        <v>0</v>
      </c>
      <c r="H48" s="40">
        <f t="shared" si="16"/>
        <v>0</v>
      </c>
      <c r="I48" s="40">
        <f t="shared" si="16"/>
        <v>0</v>
      </c>
      <c r="J48" s="40">
        <f t="shared" si="16"/>
        <v>0</v>
      </c>
      <c r="K48" s="40">
        <f t="shared" si="16"/>
        <v>0</v>
      </c>
      <c r="L48" s="40">
        <f t="shared" si="16"/>
        <v>0</v>
      </c>
      <c r="M48" s="40">
        <f t="shared" si="16"/>
        <v>0</v>
      </c>
      <c r="N48" s="40">
        <f t="shared" si="16"/>
        <v>0</v>
      </c>
      <c r="O48" s="40">
        <f t="shared" si="16"/>
        <v>0</v>
      </c>
      <c r="P48" s="40">
        <f t="shared" si="16"/>
        <v>60</v>
      </c>
      <c r="Q48" s="40">
        <f t="shared" si="16"/>
        <v>0</v>
      </c>
      <c r="R48" s="40">
        <f t="shared" si="16"/>
        <v>285</v>
      </c>
      <c r="S48" s="40">
        <f t="shared" si="16"/>
        <v>345</v>
      </c>
      <c r="T48" s="40"/>
      <c r="U48" s="40">
        <f t="shared" ref="U48" si="17">SUM(U19:U47)</f>
        <v>30</v>
      </c>
      <c r="V48" s="40">
        <f>SUM(SUM(V19:V37),SUM(V40:V47))</f>
        <v>100</v>
      </c>
      <c r="W48" s="40">
        <f t="shared" ref="W48:AL48" si="18">SUM(SUM(W19:W37),SUM(W40:W47))</f>
        <v>20</v>
      </c>
      <c r="X48" s="40">
        <f t="shared" si="18"/>
        <v>140</v>
      </c>
      <c r="Y48" s="40">
        <f>SUM(SUM(Y19:Y37),SUM(Y40:Y47))</f>
        <v>15</v>
      </c>
      <c r="Z48" s="40">
        <f t="shared" si="18"/>
        <v>0</v>
      </c>
      <c r="AA48" s="40">
        <f t="shared" si="18"/>
        <v>0</v>
      </c>
      <c r="AB48" s="40">
        <f t="shared" si="18"/>
        <v>0</v>
      </c>
      <c r="AC48" s="40">
        <f t="shared" si="18"/>
        <v>0</v>
      </c>
      <c r="AD48" s="40">
        <f t="shared" si="18"/>
        <v>0</v>
      </c>
      <c r="AE48" s="40">
        <f t="shared" si="18"/>
        <v>30</v>
      </c>
      <c r="AF48" s="40">
        <f t="shared" si="18"/>
        <v>0</v>
      </c>
      <c r="AG48" s="40">
        <f t="shared" si="18"/>
        <v>0</v>
      </c>
      <c r="AH48" s="40">
        <f t="shared" si="18"/>
        <v>40</v>
      </c>
      <c r="AI48" s="40">
        <f t="shared" si="18"/>
        <v>0</v>
      </c>
      <c r="AJ48" s="40">
        <f>SUM(SUM(AJ19:AJ37),SUM(AJ40:AJ47))</f>
        <v>305</v>
      </c>
      <c r="AK48" s="40">
        <f>SUM(SUM(AK19:AK37),SUM(AK40:AK47))</f>
        <v>345</v>
      </c>
      <c r="AL48" s="40">
        <f t="shared" si="18"/>
        <v>0</v>
      </c>
      <c r="AM48" s="346">
        <f>SUM(SUM(AM19:AM37),SUM(AM40:AM47))</f>
        <v>30</v>
      </c>
      <c r="AN48" s="349">
        <f>SUM(S48,AK48)</f>
        <v>690</v>
      </c>
      <c r="AO48" s="350">
        <f>SUM(U48,AM48)</f>
        <v>60</v>
      </c>
    </row>
    <row r="49" spans="1:41" s="11" customFormat="1" ht="15.6" x14ac:dyDescent="0.25">
      <c r="A49" s="28"/>
      <c r="B49" s="28"/>
      <c r="C49" s="72" t="s">
        <v>51</v>
      </c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8"/>
      <c r="AJ49" s="28"/>
      <c r="AK49" s="28"/>
      <c r="AL49" s="28"/>
      <c r="AM49" s="28"/>
      <c r="AN49" s="28"/>
      <c r="AO49" s="28"/>
    </row>
    <row r="50" spans="1:41" s="11" customFormat="1" ht="15.6" x14ac:dyDescent="0.25">
      <c r="A50" s="28"/>
      <c r="B50" s="28"/>
      <c r="C50" s="72" t="s">
        <v>52</v>
      </c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28"/>
    </row>
    <row r="51" spans="1:41" s="11" customFormat="1" ht="15.6" x14ac:dyDescent="0.25">
      <c r="A51" s="30"/>
      <c r="B51" s="30"/>
      <c r="C51" s="79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30"/>
    </row>
    <row r="52" spans="1:41" s="11" customFormat="1" x14ac:dyDescent="0.25">
      <c r="A52" s="30"/>
      <c r="B52" s="30"/>
      <c r="C52" s="133" t="s">
        <v>54</v>
      </c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  <c r="AL52" s="30"/>
      <c r="AM52" s="30"/>
      <c r="AN52" s="41"/>
      <c r="AO52" s="30"/>
    </row>
    <row r="53" spans="1:41" s="11" customFormat="1" x14ac:dyDescent="0.25">
      <c r="A53" s="30"/>
      <c r="B53" s="30"/>
      <c r="C53" s="73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30"/>
      <c r="AM53" s="30"/>
      <c r="AN53" s="41"/>
      <c r="AO53" s="30"/>
    </row>
    <row r="54" spans="1:41" s="11" customFormat="1" x14ac:dyDescent="0.25">
      <c r="A54" s="30"/>
      <c r="B54" s="30"/>
      <c r="C54" s="73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30"/>
      <c r="AM54" s="30"/>
      <c r="AN54" s="41"/>
      <c r="AO54" s="30"/>
    </row>
    <row r="55" spans="1:41" s="11" customFormat="1" x14ac:dyDescent="0.25">
      <c r="C55" s="16"/>
    </row>
    <row r="56" spans="1:41" s="11" customFormat="1" x14ac:dyDescent="0.25">
      <c r="C56" s="368">
        <v>44741</v>
      </c>
      <c r="O56" s="11" t="s">
        <v>132</v>
      </c>
      <c r="AF56" s="389" t="s">
        <v>133</v>
      </c>
      <c r="AG56" s="390"/>
      <c r="AH56" s="390"/>
      <c r="AI56" s="390"/>
      <c r="AJ56" s="390"/>
      <c r="AK56" s="390"/>
      <c r="AL56" s="390"/>
    </row>
    <row r="57" spans="1:41" s="11" customFormat="1" ht="13.2" x14ac:dyDescent="0.25">
      <c r="C57" s="369" t="s">
        <v>7</v>
      </c>
      <c r="M57" s="15"/>
      <c r="O57" s="388" t="s">
        <v>3</v>
      </c>
      <c r="P57" s="388"/>
      <c r="Q57" s="388"/>
      <c r="R57" s="388"/>
      <c r="S57" s="388"/>
      <c r="T57" s="388"/>
      <c r="U57" s="388"/>
      <c r="AF57" s="388" t="s">
        <v>4</v>
      </c>
      <c r="AG57" s="388"/>
      <c r="AH57" s="388"/>
      <c r="AI57" s="388"/>
      <c r="AJ57" s="388"/>
      <c r="AK57" s="388"/>
      <c r="AL57" s="388"/>
    </row>
    <row r="58" spans="1:41" s="11" customFormat="1" x14ac:dyDescent="0.25">
      <c r="C58" s="16"/>
    </row>
  </sheetData>
  <mergeCells count="22">
    <mergeCell ref="O57:U57"/>
    <mergeCell ref="AF56:AL56"/>
    <mergeCell ref="AF57:AL57"/>
    <mergeCell ref="A16:A17"/>
    <mergeCell ref="C16:C17"/>
    <mergeCell ref="D16:U16"/>
    <mergeCell ref="V16:AM16"/>
    <mergeCell ref="A48:C48"/>
    <mergeCell ref="A18:C18"/>
    <mergeCell ref="A25:C25"/>
    <mergeCell ref="A39:C39"/>
    <mergeCell ref="A46:C46"/>
    <mergeCell ref="D18:AO18"/>
    <mergeCell ref="D25:AO25"/>
    <mergeCell ref="D39:AO39"/>
    <mergeCell ref="D46:AO46"/>
    <mergeCell ref="AN16:AN17"/>
    <mergeCell ref="O7:U7"/>
    <mergeCell ref="AO16:AO17"/>
    <mergeCell ref="AJ2:AN2"/>
    <mergeCell ref="AJ4:AN4"/>
    <mergeCell ref="A6:AO6"/>
  </mergeCells>
  <phoneticPr fontId="5" type="noConversion"/>
  <dataValidations count="1">
    <dataValidation type="list" allowBlank="1" showInputMessage="1" showErrorMessage="1" sqref="B19:B24 B26:B38 B40:B47" xr:uid="{00000000-0002-0000-0000-000000000000}">
      <formula1>RodzajeZajec</formula1>
    </dataValidation>
  </dataValidations>
  <printOptions horizontalCentered="1"/>
  <pageMargins left="0" right="0" top="0.98425196850393704" bottom="0.39370078740157483" header="0.51181102362204722" footer="0.19685039370078741"/>
  <pageSetup paperSize="9" scale="33" orientation="landscape" r:id="rId1"/>
  <headerFooter alignWithMargins="0">
    <oddFooter>&amp;R&amp;P/&amp;N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O54"/>
  <sheetViews>
    <sheetView showZeros="0" view="pageBreakPreview" topLeftCell="B1" zoomScale="50" zoomScaleNormal="130" zoomScaleSheetLayoutView="50" zoomScalePageLayoutView="60" workbookViewId="0">
      <selection activeCell="N8" sqref="N8"/>
    </sheetView>
  </sheetViews>
  <sheetFormatPr defaultColWidth="11.44140625" defaultRowHeight="13.8" x14ac:dyDescent="0.25"/>
  <cols>
    <col min="1" max="1" width="4.109375" style="3" customWidth="1"/>
    <col min="2" max="2" width="12.6640625" style="3" customWidth="1"/>
    <col min="3" max="3" width="37.77734375" style="46" customWidth="1"/>
    <col min="4" max="4" width="7.109375" style="3" customWidth="1"/>
    <col min="5" max="17" width="5.77734375" style="3" customWidth="1"/>
    <col min="18" max="18" width="7.44140625" style="3" customWidth="1"/>
    <col min="19" max="19" width="7.77734375" style="3" customWidth="1"/>
    <col min="20" max="20" width="9.109375" style="3" customWidth="1"/>
    <col min="21" max="21" width="7" style="43" customWidth="1"/>
    <col min="22" max="22" width="7" style="3" customWidth="1"/>
    <col min="23" max="32" width="5.77734375" style="3" customWidth="1"/>
    <col min="33" max="33" width="4.109375" style="3" bestFit="1" customWidth="1"/>
    <col min="34" max="34" width="7.77734375" style="3" customWidth="1"/>
    <col min="35" max="35" width="5.77734375" style="3" customWidth="1"/>
    <col min="36" max="37" width="7.77734375" style="3" customWidth="1"/>
    <col min="38" max="38" width="11.109375" style="3" customWidth="1"/>
    <col min="39" max="39" width="5.77734375" style="3" customWidth="1"/>
    <col min="40" max="40" width="7.44140625" style="3" customWidth="1"/>
    <col min="41" max="41" width="6.6640625" style="3" customWidth="1"/>
    <col min="42" max="16384" width="11.44140625" style="3"/>
  </cols>
  <sheetData>
    <row r="1" spans="1:41" x14ac:dyDescent="0.25">
      <c r="AJ1" s="1"/>
      <c r="AK1" s="1"/>
      <c r="AL1" s="1"/>
      <c r="AM1" s="76"/>
      <c r="AN1" s="1"/>
    </row>
    <row r="2" spans="1:41" x14ac:dyDescent="0.25">
      <c r="AJ2" s="386"/>
      <c r="AK2" s="387"/>
      <c r="AL2" s="387"/>
      <c r="AM2" s="387"/>
      <c r="AN2" s="387"/>
    </row>
    <row r="3" spans="1:41" x14ac:dyDescent="0.25">
      <c r="AJ3" s="1"/>
      <c r="AK3" s="1"/>
      <c r="AL3" s="1"/>
      <c r="AM3" s="76"/>
      <c r="AN3" s="1"/>
    </row>
    <row r="4" spans="1:41" x14ac:dyDescent="0.25">
      <c r="AJ4" s="386"/>
      <c r="AK4" s="387"/>
      <c r="AL4" s="387"/>
      <c r="AM4" s="387"/>
      <c r="AN4" s="387"/>
    </row>
    <row r="6" spans="1:41" s="44" customFormat="1" ht="19.95" customHeight="1" x14ac:dyDescent="0.25">
      <c r="A6" s="421" t="s">
        <v>112</v>
      </c>
      <c r="B6" s="421"/>
      <c r="C6" s="421"/>
      <c r="D6" s="421"/>
      <c r="E6" s="421"/>
      <c r="F6" s="421"/>
      <c r="G6" s="421"/>
      <c r="H6" s="421"/>
      <c r="I6" s="421"/>
      <c r="J6" s="421"/>
      <c r="K6" s="421"/>
      <c r="L6" s="421"/>
      <c r="M6" s="421"/>
      <c r="N6" s="421"/>
      <c r="O6" s="421"/>
      <c r="P6" s="421"/>
      <c r="Q6" s="421"/>
      <c r="R6" s="421"/>
      <c r="S6" s="421"/>
      <c r="T6" s="421"/>
      <c r="U6" s="421"/>
      <c r="V6" s="421"/>
      <c r="W6" s="421"/>
      <c r="X6" s="421"/>
      <c r="Y6" s="421"/>
      <c r="Z6" s="421"/>
      <c r="AA6" s="421"/>
      <c r="AB6" s="421"/>
      <c r="AC6" s="421"/>
      <c r="AD6" s="421"/>
      <c r="AE6" s="421"/>
      <c r="AF6" s="421"/>
      <c r="AG6" s="421"/>
      <c r="AH6" s="421"/>
      <c r="AI6" s="421"/>
      <c r="AJ6" s="421"/>
      <c r="AK6" s="421"/>
      <c r="AL6" s="421"/>
      <c r="AM6" s="421"/>
      <c r="AN6" s="421"/>
      <c r="AO6" s="421"/>
    </row>
    <row r="7" spans="1:41" s="44" customFormat="1" ht="19.95" customHeight="1" x14ac:dyDescent="0.25">
      <c r="A7" s="45"/>
      <c r="B7" s="45"/>
      <c r="C7" s="46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29"/>
      <c r="Q7" s="429"/>
      <c r="R7" s="429"/>
      <c r="S7" s="429"/>
      <c r="T7" s="429"/>
      <c r="U7" s="429"/>
      <c r="V7" s="429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45"/>
      <c r="AH7" s="45"/>
      <c r="AI7" s="45"/>
      <c r="AJ7" s="45"/>
      <c r="AK7" s="45"/>
      <c r="AL7" s="45"/>
      <c r="AM7" s="45"/>
      <c r="AN7" s="45"/>
      <c r="AO7" s="45"/>
    </row>
    <row r="8" spans="1:41" x14ac:dyDescent="0.25">
      <c r="N8" s="3" t="s">
        <v>131</v>
      </c>
    </row>
    <row r="9" spans="1:41" s="47" customFormat="1" ht="15" customHeight="1" x14ac:dyDescent="0.25">
      <c r="A9" s="83" t="s">
        <v>119</v>
      </c>
      <c r="B9" s="84"/>
      <c r="C9" s="83"/>
      <c r="U9" s="48"/>
    </row>
    <row r="10" spans="1:41" s="47" customFormat="1" ht="15" customHeight="1" x14ac:dyDescent="0.25">
      <c r="A10" s="83" t="s">
        <v>129</v>
      </c>
      <c r="B10" s="84"/>
      <c r="C10" s="83"/>
      <c r="N10" s="49" t="s">
        <v>31</v>
      </c>
      <c r="U10" s="48"/>
    </row>
    <row r="11" spans="1:41" s="47" customFormat="1" ht="15" customHeight="1" x14ac:dyDescent="0.25">
      <c r="A11" s="83" t="s">
        <v>122</v>
      </c>
      <c r="B11" s="84"/>
      <c r="C11" s="83"/>
      <c r="U11" s="48"/>
    </row>
    <row r="12" spans="1:41" s="47" customFormat="1" ht="15" customHeight="1" x14ac:dyDescent="0.25">
      <c r="A12" s="83" t="s">
        <v>121</v>
      </c>
      <c r="B12" s="84"/>
      <c r="C12" s="83"/>
      <c r="U12" s="48"/>
    </row>
    <row r="13" spans="1:41" ht="15" customHeight="1" x14ac:dyDescent="0.25">
      <c r="A13" s="85" t="s">
        <v>125</v>
      </c>
      <c r="B13" s="86"/>
      <c r="C13" s="30"/>
    </row>
    <row r="15" spans="1:41" ht="14.4" thickBot="1" x14ac:dyDescent="0.3"/>
    <row r="16" spans="1:41" ht="13.5" customHeight="1" thickBot="1" x14ac:dyDescent="0.3">
      <c r="A16" s="422" t="s">
        <v>6</v>
      </c>
      <c r="B16" s="94"/>
      <c r="C16" s="424" t="s">
        <v>5</v>
      </c>
      <c r="D16" s="426" t="s">
        <v>9</v>
      </c>
      <c r="E16" s="427"/>
      <c r="F16" s="427"/>
      <c r="G16" s="427"/>
      <c r="H16" s="427"/>
      <c r="I16" s="427"/>
      <c r="J16" s="427"/>
      <c r="K16" s="427"/>
      <c r="L16" s="427"/>
      <c r="M16" s="427"/>
      <c r="N16" s="427"/>
      <c r="O16" s="427"/>
      <c r="P16" s="427"/>
      <c r="Q16" s="427"/>
      <c r="R16" s="427"/>
      <c r="S16" s="427"/>
      <c r="T16" s="427"/>
      <c r="U16" s="428"/>
      <c r="V16" s="426" t="s">
        <v>10</v>
      </c>
      <c r="W16" s="427"/>
      <c r="X16" s="427"/>
      <c r="Y16" s="427"/>
      <c r="Z16" s="427"/>
      <c r="AA16" s="427"/>
      <c r="AB16" s="427"/>
      <c r="AC16" s="427"/>
      <c r="AD16" s="427"/>
      <c r="AE16" s="427"/>
      <c r="AF16" s="427"/>
      <c r="AG16" s="427"/>
      <c r="AH16" s="427"/>
      <c r="AI16" s="427"/>
      <c r="AJ16" s="427"/>
      <c r="AK16" s="427"/>
      <c r="AL16" s="427"/>
      <c r="AM16" s="428"/>
      <c r="AN16" s="430" t="s">
        <v>11</v>
      </c>
      <c r="AO16" s="430" t="s">
        <v>114</v>
      </c>
    </row>
    <row r="17" spans="1:41" ht="223.2" thickBot="1" x14ac:dyDescent="0.3">
      <c r="A17" s="423"/>
      <c r="B17" s="228" t="s">
        <v>124</v>
      </c>
      <c r="C17" s="425"/>
      <c r="D17" s="223" t="s">
        <v>12</v>
      </c>
      <c r="E17" s="224" t="s">
        <v>13</v>
      </c>
      <c r="F17" s="225" t="s">
        <v>14</v>
      </c>
      <c r="G17" s="225" t="s">
        <v>15</v>
      </c>
      <c r="H17" s="225" t="s">
        <v>16</v>
      </c>
      <c r="I17" s="225" t="s">
        <v>17</v>
      </c>
      <c r="J17" s="225" t="s">
        <v>18</v>
      </c>
      <c r="K17" s="225" t="s">
        <v>48</v>
      </c>
      <c r="L17" s="225" t="s">
        <v>49</v>
      </c>
      <c r="M17" s="225" t="s">
        <v>19</v>
      </c>
      <c r="N17" s="225" t="s">
        <v>23</v>
      </c>
      <c r="O17" s="225" t="s">
        <v>123</v>
      </c>
      <c r="P17" s="225" t="s">
        <v>20</v>
      </c>
      <c r="Q17" s="225" t="s">
        <v>0</v>
      </c>
      <c r="R17" s="225" t="s">
        <v>21</v>
      </c>
      <c r="S17" s="225" t="s">
        <v>8</v>
      </c>
      <c r="T17" s="225" t="s">
        <v>1</v>
      </c>
      <c r="U17" s="226" t="s">
        <v>113</v>
      </c>
      <c r="V17" s="224" t="s">
        <v>12</v>
      </c>
      <c r="W17" s="224" t="s">
        <v>13</v>
      </c>
      <c r="X17" s="224" t="s">
        <v>14</v>
      </c>
      <c r="Y17" s="224" t="s">
        <v>15</v>
      </c>
      <c r="Z17" s="224" t="s">
        <v>16</v>
      </c>
      <c r="AA17" s="224" t="s">
        <v>17</v>
      </c>
      <c r="AB17" s="224" t="s">
        <v>18</v>
      </c>
      <c r="AC17" s="225" t="s">
        <v>50</v>
      </c>
      <c r="AD17" s="225" t="s">
        <v>49</v>
      </c>
      <c r="AE17" s="225" t="s">
        <v>19</v>
      </c>
      <c r="AF17" s="225" t="s">
        <v>23</v>
      </c>
      <c r="AG17" s="225" t="s">
        <v>123</v>
      </c>
      <c r="AH17" s="225" t="s">
        <v>20</v>
      </c>
      <c r="AI17" s="225" t="s">
        <v>0</v>
      </c>
      <c r="AJ17" s="225" t="s">
        <v>21</v>
      </c>
      <c r="AK17" s="225" t="s">
        <v>8</v>
      </c>
      <c r="AL17" s="225" t="s">
        <v>1</v>
      </c>
      <c r="AM17" s="227" t="s">
        <v>113</v>
      </c>
      <c r="AN17" s="431"/>
      <c r="AO17" s="432"/>
    </row>
    <row r="18" spans="1:41" ht="24" customHeight="1" thickTop="1" thickBot="1" x14ac:dyDescent="0.3">
      <c r="A18" s="438" t="s">
        <v>57</v>
      </c>
      <c r="B18" s="439"/>
      <c r="C18" s="439"/>
      <c r="D18" s="444"/>
      <c r="E18" s="445"/>
      <c r="F18" s="445"/>
      <c r="G18" s="445"/>
      <c r="H18" s="445"/>
      <c r="I18" s="445"/>
      <c r="J18" s="445"/>
      <c r="K18" s="445"/>
      <c r="L18" s="445"/>
      <c r="M18" s="445"/>
      <c r="N18" s="445"/>
      <c r="O18" s="445"/>
      <c r="P18" s="445"/>
      <c r="Q18" s="445"/>
      <c r="R18" s="445"/>
      <c r="S18" s="445"/>
      <c r="T18" s="445"/>
      <c r="U18" s="445"/>
      <c r="V18" s="445"/>
      <c r="W18" s="445"/>
      <c r="X18" s="445"/>
      <c r="Y18" s="445"/>
      <c r="Z18" s="445"/>
      <c r="AA18" s="445"/>
      <c r="AB18" s="445"/>
      <c r="AC18" s="445"/>
      <c r="AD18" s="445"/>
      <c r="AE18" s="445"/>
      <c r="AF18" s="445"/>
      <c r="AG18" s="445"/>
      <c r="AH18" s="445"/>
      <c r="AI18" s="445"/>
      <c r="AJ18" s="445"/>
      <c r="AK18" s="445"/>
      <c r="AL18" s="445"/>
      <c r="AM18" s="445"/>
      <c r="AN18" s="445"/>
      <c r="AO18" s="446"/>
    </row>
    <row r="19" spans="1:41" ht="29.25" customHeight="1" thickTop="1" x14ac:dyDescent="0.25">
      <c r="A19" s="231">
        <v>1</v>
      </c>
      <c r="B19" s="232" t="s">
        <v>22</v>
      </c>
      <c r="C19" s="275" t="s">
        <v>32</v>
      </c>
      <c r="D19" s="273">
        <v>20</v>
      </c>
      <c r="E19" s="111"/>
      <c r="F19" s="109">
        <v>20</v>
      </c>
      <c r="G19" s="109"/>
      <c r="H19" s="109"/>
      <c r="I19" s="109"/>
      <c r="J19" s="109"/>
      <c r="K19" s="106"/>
      <c r="L19" s="109"/>
      <c r="M19" s="109"/>
      <c r="N19" s="109"/>
      <c r="O19" s="109"/>
      <c r="P19" s="109"/>
      <c r="Q19" s="109"/>
      <c r="R19" s="109">
        <f t="shared" ref="R19:R40" si="0">SUM(D19:O19)</f>
        <v>40</v>
      </c>
      <c r="S19" s="109">
        <f t="shared" ref="S19:S40" si="1">SUM(D19:Q19)</f>
        <v>40</v>
      </c>
      <c r="T19" s="110" t="s">
        <v>29</v>
      </c>
      <c r="U19" s="229">
        <v>3</v>
      </c>
      <c r="V19" s="111"/>
      <c r="W19" s="111"/>
      <c r="X19" s="111"/>
      <c r="Y19" s="111"/>
      <c r="Z19" s="111"/>
      <c r="AA19" s="111"/>
      <c r="AB19" s="111"/>
      <c r="AC19" s="111"/>
      <c r="AD19" s="109"/>
      <c r="AE19" s="109"/>
      <c r="AF19" s="109"/>
      <c r="AG19" s="109"/>
      <c r="AH19" s="109"/>
      <c r="AI19" s="109"/>
      <c r="AJ19" s="109">
        <f t="shared" ref="AJ19:AJ46" si="2">SUM(V19:AG19)</f>
        <v>0</v>
      </c>
      <c r="AK19" s="109">
        <f t="shared" ref="AK19:AK35" si="3">SUM(V19:AI19)</f>
        <v>0</v>
      </c>
      <c r="AL19" s="110"/>
      <c r="AM19" s="230"/>
      <c r="AN19" s="101">
        <f>SUM(S19,AK19)</f>
        <v>40</v>
      </c>
      <c r="AO19" s="272">
        <f t="shared" ref="AO19:AO46" si="4">SUM(U19,AM19)</f>
        <v>3</v>
      </c>
    </row>
    <row r="20" spans="1:41" ht="29.25" customHeight="1" thickBot="1" x14ac:dyDescent="0.3">
      <c r="A20" s="234">
        <v>2</v>
      </c>
      <c r="B20" s="235" t="s">
        <v>22</v>
      </c>
      <c r="C20" s="276" t="s">
        <v>33</v>
      </c>
      <c r="D20" s="277"/>
      <c r="E20" s="278"/>
      <c r="F20" s="274"/>
      <c r="G20" s="274"/>
      <c r="H20" s="274"/>
      <c r="I20" s="274"/>
      <c r="J20" s="274"/>
      <c r="K20" s="274"/>
      <c r="L20" s="274"/>
      <c r="M20" s="274">
        <v>30</v>
      </c>
      <c r="N20" s="274"/>
      <c r="O20" s="274"/>
      <c r="P20" s="274"/>
      <c r="Q20" s="274"/>
      <c r="R20" s="274">
        <f t="shared" si="0"/>
        <v>30</v>
      </c>
      <c r="S20" s="274">
        <f t="shared" si="1"/>
        <v>30</v>
      </c>
      <c r="T20" s="279" t="s">
        <v>29</v>
      </c>
      <c r="U20" s="280">
        <v>2</v>
      </c>
      <c r="V20" s="278"/>
      <c r="W20" s="278"/>
      <c r="X20" s="278"/>
      <c r="Y20" s="278"/>
      <c r="Z20" s="278"/>
      <c r="AA20" s="278"/>
      <c r="AB20" s="278"/>
      <c r="AC20" s="278"/>
      <c r="AD20" s="274"/>
      <c r="AE20" s="274">
        <v>30</v>
      </c>
      <c r="AF20" s="274"/>
      <c r="AG20" s="274"/>
      <c r="AH20" s="274"/>
      <c r="AI20" s="274"/>
      <c r="AJ20" s="274">
        <f t="shared" si="2"/>
        <v>30</v>
      </c>
      <c r="AK20" s="274">
        <f t="shared" si="3"/>
        <v>30</v>
      </c>
      <c r="AL20" s="279" t="s">
        <v>30</v>
      </c>
      <c r="AM20" s="281">
        <v>2</v>
      </c>
      <c r="AN20" s="282">
        <f t="shared" ref="AN20:AN43" si="5">SUM(S20,AK20)</f>
        <v>60</v>
      </c>
      <c r="AO20" s="283">
        <f t="shared" si="4"/>
        <v>4</v>
      </c>
    </row>
    <row r="21" spans="1:41" ht="29.25" customHeight="1" thickTop="1" thickBot="1" x14ac:dyDescent="0.3">
      <c r="A21" s="407" t="s">
        <v>65</v>
      </c>
      <c r="B21" s="408"/>
      <c r="C21" s="408"/>
      <c r="D21" s="447"/>
      <c r="E21" s="448"/>
      <c r="F21" s="448"/>
      <c r="G21" s="448"/>
      <c r="H21" s="448"/>
      <c r="I21" s="448"/>
      <c r="J21" s="448"/>
      <c r="K21" s="448"/>
      <c r="L21" s="448"/>
      <c r="M21" s="448"/>
      <c r="N21" s="448"/>
      <c r="O21" s="448"/>
      <c r="P21" s="448"/>
      <c r="Q21" s="448"/>
      <c r="R21" s="448"/>
      <c r="S21" s="448"/>
      <c r="T21" s="448"/>
      <c r="U21" s="448"/>
      <c r="V21" s="448"/>
      <c r="W21" s="448"/>
      <c r="X21" s="448"/>
      <c r="Y21" s="448"/>
      <c r="Z21" s="448"/>
      <c r="AA21" s="448"/>
      <c r="AB21" s="448"/>
      <c r="AC21" s="448"/>
      <c r="AD21" s="448"/>
      <c r="AE21" s="448"/>
      <c r="AF21" s="448"/>
      <c r="AG21" s="448"/>
      <c r="AH21" s="448"/>
      <c r="AI21" s="448"/>
      <c r="AJ21" s="448"/>
      <c r="AK21" s="448"/>
      <c r="AL21" s="448"/>
      <c r="AM21" s="448"/>
      <c r="AN21" s="448"/>
      <c r="AO21" s="449"/>
    </row>
    <row r="22" spans="1:41" ht="29.25" customHeight="1" thickTop="1" x14ac:dyDescent="0.25">
      <c r="A22" s="231">
        <v>3</v>
      </c>
      <c r="B22" s="232" t="s">
        <v>22</v>
      </c>
      <c r="C22" s="233" t="s">
        <v>40</v>
      </c>
      <c r="D22" s="108"/>
      <c r="E22" s="111"/>
      <c r="F22" s="109"/>
      <c r="G22" s="109"/>
      <c r="H22" s="109"/>
      <c r="I22" s="109"/>
      <c r="J22" s="109"/>
      <c r="K22" s="109"/>
      <c r="L22" s="109"/>
      <c r="M22" s="109"/>
      <c r="N22" s="109"/>
      <c r="O22" s="109"/>
      <c r="P22" s="109"/>
      <c r="Q22" s="109"/>
      <c r="R22" s="109">
        <f t="shared" si="0"/>
        <v>0</v>
      </c>
      <c r="S22" s="109">
        <f t="shared" si="1"/>
        <v>0</v>
      </c>
      <c r="T22" s="110"/>
      <c r="U22" s="229"/>
      <c r="V22" s="111">
        <v>15</v>
      </c>
      <c r="W22" s="111"/>
      <c r="X22" s="111">
        <v>5</v>
      </c>
      <c r="Y22" s="111"/>
      <c r="Z22" s="111"/>
      <c r="AA22" s="111"/>
      <c r="AB22" s="111"/>
      <c r="AC22" s="111">
        <v>5</v>
      </c>
      <c r="AD22" s="109"/>
      <c r="AE22" s="109"/>
      <c r="AF22" s="109"/>
      <c r="AG22" s="109"/>
      <c r="AH22" s="109"/>
      <c r="AI22" s="109"/>
      <c r="AJ22" s="109">
        <f t="shared" si="2"/>
        <v>25</v>
      </c>
      <c r="AK22" s="109">
        <f t="shared" si="3"/>
        <v>25</v>
      </c>
      <c r="AL22" s="110" t="s">
        <v>29</v>
      </c>
      <c r="AM22" s="266">
        <v>1.5</v>
      </c>
      <c r="AN22" s="284">
        <f t="shared" si="5"/>
        <v>25</v>
      </c>
      <c r="AO22" s="287">
        <f t="shared" si="4"/>
        <v>1.5</v>
      </c>
    </row>
    <row r="23" spans="1:41" ht="29.25" customHeight="1" x14ac:dyDescent="0.25">
      <c r="A23" s="146">
        <v>4</v>
      </c>
      <c r="B23" s="116" t="s">
        <v>22</v>
      </c>
      <c r="C23" s="117" t="s">
        <v>106</v>
      </c>
      <c r="D23" s="95"/>
      <c r="E23" s="96"/>
      <c r="F23" s="97"/>
      <c r="G23" s="97"/>
      <c r="H23" s="97"/>
      <c r="I23" s="97"/>
      <c r="J23" s="97"/>
      <c r="K23" s="97"/>
      <c r="L23" s="97"/>
      <c r="M23" s="97"/>
      <c r="N23" s="97"/>
      <c r="O23" s="97"/>
      <c r="P23" s="97"/>
      <c r="Q23" s="97"/>
      <c r="R23" s="97"/>
      <c r="S23" s="97"/>
      <c r="T23" s="99"/>
      <c r="U23" s="100"/>
      <c r="V23" s="96"/>
      <c r="W23" s="96"/>
      <c r="X23" s="96"/>
      <c r="Y23" s="96"/>
      <c r="Z23" s="96"/>
      <c r="AA23" s="96"/>
      <c r="AB23" s="96"/>
      <c r="AC23" s="96"/>
      <c r="AD23" s="97"/>
      <c r="AE23" s="97"/>
      <c r="AF23" s="97"/>
      <c r="AG23" s="97"/>
      <c r="AH23" s="97">
        <v>40</v>
      </c>
      <c r="AI23" s="97"/>
      <c r="AJ23" s="97"/>
      <c r="AK23" s="97">
        <f t="shared" si="3"/>
        <v>40</v>
      </c>
      <c r="AL23" s="99" t="s">
        <v>29</v>
      </c>
      <c r="AM23" s="267">
        <v>2</v>
      </c>
      <c r="AN23" s="285">
        <f t="shared" si="5"/>
        <v>40</v>
      </c>
      <c r="AO23" s="288">
        <f t="shared" si="4"/>
        <v>2</v>
      </c>
    </row>
    <row r="24" spans="1:41" ht="29.25" customHeight="1" x14ac:dyDescent="0.25">
      <c r="A24" s="146">
        <v>5</v>
      </c>
      <c r="B24" s="116" t="s">
        <v>22</v>
      </c>
      <c r="C24" s="118" t="s">
        <v>96</v>
      </c>
      <c r="D24" s="95"/>
      <c r="E24" s="96"/>
      <c r="F24" s="97"/>
      <c r="G24" s="97"/>
      <c r="H24" s="97"/>
      <c r="I24" s="97"/>
      <c r="J24" s="97"/>
      <c r="K24" s="97"/>
      <c r="L24" s="97"/>
      <c r="M24" s="97"/>
      <c r="N24" s="97"/>
      <c r="O24" s="97"/>
      <c r="P24" s="97"/>
      <c r="Q24" s="97"/>
      <c r="R24" s="97">
        <f t="shared" si="0"/>
        <v>0</v>
      </c>
      <c r="S24" s="97">
        <f t="shared" si="1"/>
        <v>0</v>
      </c>
      <c r="T24" s="99"/>
      <c r="U24" s="100"/>
      <c r="V24" s="96">
        <v>10</v>
      </c>
      <c r="W24" s="96"/>
      <c r="X24" s="96"/>
      <c r="Y24" s="96"/>
      <c r="Z24" s="96"/>
      <c r="AA24" s="96"/>
      <c r="AB24" s="96"/>
      <c r="AC24" s="96">
        <v>10</v>
      </c>
      <c r="AD24" s="97"/>
      <c r="AE24" s="97"/>
      <c r="AF24" s="97"/>
      <c r="AG24" s="97"/>
      <c r="AH24" s="97"/>
      <c r="AI24" s="99"/>
      <c r="AJ24" s="97">
        <f t="shared" si="2"/>
        <v>20</v>
      </c>
      <c r="AK24" s="97">
        <f t="shared" si="3"/>
        <v>20</v>
      </c>
      <c r="AL24" s="99" t="s">
        <v>29</v>
      </c>
      <c r="AM24" s="267">
        <v>1.5</v>
      </c>
      <c r="AN24" s="285">
        <f t="shared" si="5"/>
        <v>20</v>
      </c>
      <c r="AO24" s="288">
        <f t="shared" si="4"/>
        <v>1.5</v>
      </c>
    </row>
    <row r="25" spans="1:41" ht="29.25" customHeight="1" x14ac:dyDescent="0.25">
      <c r="A25" s="146">
        <v>6</v>
      </c>
      <c r="B25" s="116" t="s">
        <v>22</v>
      </c>
      <c r="C25" s="118" t="s">
        <v>107</v>
      </c>
      <c r="D25" s="95"/>
      <c r="E25" s="97"/>
      <c r="F25" s="97"/>
      <c r="G25" s="96"/>
      <c r="H25" s="97"/>
      <c r="I25" s="97"/>
      <c r="J25" s="97"/>
      <c r="K25" s="97"/>
      <c r="L25" s="97"/>
      <c r="M25" s="97"/>
      <c r="N25" s="97"/>
      <c r="O25" s="97"/>
      <c r="P25" s="97"/>
      <c r="Q25" s="97"/>
      <c r="R25" s="97"/>
      <c r="S25" s="97"/>
      <c r="T25" s="99"/>
      <c r="U25" s="100"/>
      <c r="V25" s="96"/>
      <c r="W25" s="96"/>
      <c r="X25" s="96"/>
      <c r="Y25" s="96"/>
      <c r="Z25" s="96"/>
      <c r="AA25" s="96"/>
      <c r="AB25" s="96"/>
      <c r="AC25" s="96"/>
      <c r="AD25" s="97"/>
      <c r="AE25" s="97"/>
      <c r="AF25" s="97"/>
      <c r="AG25" s="97"/>
      <c r="AH25" s="97">
        <v>40</v>
      </c>
      <c r="AI25" s="98"/>
      <c r="AJ25" s="97"/>
      <c r="AK25" s="97">
        <f t="shared" si="3"/>
        <v>40</v>
      </c>
      <c r="AL25" s="99" t="s">
        <v>29</v>
      </c>
      <c r="AM25" s="267">
        <v>2</v>
      </c>
      <c r="AN25" s="285">
        <f t="shared" si="5"/>
        <v>40</v>
      </c>
      <c r="AO25" s="288">
        <f t="shared" si="4"/>
        <v>2</v>
      </c>
    </row>
    <row r="26" spans="1:41" ht="29.25" customHeight="1" x14ac:dyDescent="0.25">
      <c r="A26" s="146">
        <v>7</v>
      </c>
      <c r="B26" s="116" t="s">
        <v>22</v>
      </c>
      <c r="C26" s="118" t="s">
        <v>97</v>
      </c>
      <c r="D26" s="95">
        <v>15</v>
      </c>
      <c r="E26" s="99"/>
      <c r="F26" s="97">
        <v>15</v>
      </c>
      <c r="G26" s="96"/>
      <c r="H26" s="97"/>
      <c r="I26" s="97"/>
      <c r="J26" s="97"/>
      <c r="K26" s="97"/>
      <c r="L26" s="97"/>
      <c r="M26" s="97"/>
      <c r="N26" s="97"/>
      <c r="O26" s="97"/>
      <c r="P26" s="99"/>
      <c r="Q26" s="97"/>
      <c r="R26" s="97">
        <f t="shared" si="0"/>
        <v>30</v>
      </c>
      <c r="S26" s="97">
        <f t="shared" si="1"/>
        <v>30</v>
      </c>
      <c r="T26" s="99" t="s">
        <v>30</v>
      </c>
      <c r="U26" s="103">
        <v>1</v>
      </c>
      <c r="V26" s="96"/>
      <c r="W26" s="96"/>
      <c r="X26" s="96"/>
      <c r="Y26" s="96"/>
      <c r="Z26" s="96"/>
      <c r="AA26" s="96"/>
      <c r="AB26" s="96"/>
      <c r="AC26" s="96"/>
      <c r="AD26" s="97"/>
      <c r="AE26" s="97"/>
      <c r="AF26" s="97"/>
      <c r="AG26" s="97"/>
      <c r="AH26" s="97"/>
      <c r="AI26" s="97"/>
      <c r="AJ26" s="97">
        <f t="shared" si="2"/>
        <v>0</v>
      </c>
      <c r="AK26" s="97">
        <f t="shared" si="3"/>
        <v>0</v>
      </c>
      <c r="AL26" s="99"/>
      <c r="AM26" s="267"/>
      <c r="AN26" s="285">
        <f t="shared" si="5"/>
        <v>30</v>
      </c>
      <c r="AO26" s="288">
        <f t="shared" si="4"/>
        <v>1</v>
      </c>
    </row>
    <row r="27" spans="1:41" ht="29.25" customHeight="1" x14ac:dyDescent="0.25">
      <c r="A27" s="146">
        <v>8</v>
      </c>
      <c r="B27" s="116" t="s">
        <v>22</v>
      </c>
      <c r="C27" s="118" t="s">
        <v>126</v>
      </c>
      <c r="D27" s="95"/>
      <c r="E27" s="98"/>
      <c r="F27" s="97"/>
      <c r="G27" s="96"/>
      <c r="H27" s="97"/>
      <c r="I27" s="97"/>
      <c r="J27" s="97"/>
      <c r="K27" s="97"/>
      <c r="L27" s="97"/>
      <c r="M27" s="97"/>
      <c r="N27" s="97"/>
      <c r="O27" s="97"/>
      <c r="P27" s="98">
        <v>20</v>
      </c>
      <c r="Q27" s="97"/>
      <c r="R27" s="97"/>
      <c r="S27" s="97">
        <f t="shared" si="1"/>
        <v>20</v>
      </c>
      <c r="T27" s="99" t="s">
        <v>29</v>
      </c>
      <c r="U27" s="103">
        <v>2</v>
      </c>
      <c r="V27" s="96"/>
      <c r="W27" s="96"/>
      <c r="X27" s="96"/>
      <c r="Y27" s="96"/>
      <c r="Z27" s="96"/>
      <c r="AA27" s="96"/>
      <c r="AB27" s="96"/>
      <c r="AC27" s="96"/>
      <c r="AD27" s="97"/>
      <c r="AE27" s="97"/>
      <c r="AF27" s="97"/>
      <c r="AG27" s="97"/>
      <c r="AH27" s="97"/>
      <c r="AI27" s="97"/>
      <c r="AJ27" s="97"/>
      <c r="AK27" s="97"/>
      <c r="AL27" s="99"/>
      <c r="AM27" s="267"/>
      <c r="AN27" s="285">
        <f t="shared" si="5"/>
        <v>20</v>
      </c>
      <c r="AO27" s="288">
        <f t="shared" si="4"/>
        <v>2</v>
      </c>
    </row>
    <row r="28" spans="1:41" ht="29.25" customHeight="1" x14ac:dyDescent="0.25">
      <c r="A28" s="146">
        <v>9</v>
      </c>
      <c r="B28" s="116" t="s">
        <v>22</v>
      </c>
      <c r="C28" s="118" t="s">
        <v>37</v>
      </c>
      <c r="D28" s="95">
        <v>15</v>
      </c>
      <c r="E28" s="97"/>
      <c r="F28" s="97">
        <v>15</v>
      </c>
      <c r="G28" s="97"/>
      <c r="H28" s="97"/>
      <c r="I28" s="97"/>
      <c r="J28" s="98"/>
      <c r="K28" s="97"/>
      <c r="L28" s="97"/>
      <c r="M28" s="97"/>
      <c r="N28" s="97"/>
      <c r="O28" s="97"/>
      <c r="P28" s="97"/>
      <c r="Q28" s="97"/>
      <c r="R28" s="97">
        <f t="shared" si="0"/>
        <v>30</v>
      </c>
      <c r="S28" s="97">
        <f t="shared" si="1"/>
        <v>30</v>
      </c>
      <c r="T28" s="99" t="s">
        <v>29</v>
      </c>
      <c r="U28" s="100">
        <v>2</v>
      </c>
      <c r="V28" s="96"/>
      <c r="W28" s="96"/>
      <c r="X28" s="96"/>
      <c r="Y28" s="96"/>
      <c r="Z28" s="96"/>
      <c r="AA28" s="96"/>
      <c r="AB28" s="96"/>
      <c r="AC28" s="96"/>
      <c r="AD28" s="97"/>
      <c r="AE28" s="97"/>
      <c r="AF28" s="97"/>
      <c r="AG28" s="97"/>
      <c r="AH28" s="97"/>
      <c r="AI28" s="97"/>
      <c r="AJ28" s="97">
        <f t="shared" si="2"/>
        <v>0</v>
      </c>
      <c r="AK28" s="97">
        <f t="shared" si="3"/>
        <v>0</v>
      </c>
      <c r="AL28" s="99"/>
      <c r="AM28" s="267"/>
      <c r="AN28" s="285">
        <f t="shared" si="5"/>
        <v>30</v>
      </c>
      <c r="AO28" s="288">
        <f t="shared" si="4"/>
        <v>2</v>
      </c>
    </row>
    <row r="29" spans="1:41" ht="29.25" customHeight="1" x14ac:dyDescent="0.25">
      <c r="A29" s="146">
        <v>10</v>
      </c>
      <c r="B29" s="116" t="s">
        <v>22</v>
      </c>
      <c r="C29" s="119" t="s">
        <v>39</v>
      </c>
      <c r="D29" s="95"/>
      <c r="E29" s="96"/>
      <c r="F29" s="97"/>
      <c r="G29" s="97"/>
      <c r="H29" s="97"/>
      <c r="I29" s="97"/>
      <c r="J29" s="97"/>
      <c r="K29" s="97"/>
      <c r="L29" s="97"/>
      <c r="M29" s="97"/>
      <c r="N29" s="97"/>
      <c r="O29" s="97"/>
      <c r="P29" s="97"/>
      <c r="Q29" s="97"/>
      <c r="R29" s="97">
        <f t="shared" si="0"/>
        <v>0</v>
      </c>
      <c r="S29" s="97">
        <f t="shared" si="1"/>
        <v>0</v>
      </c>
      <c r="T29" s="99"/>
      <c r="U29" s="100"/>
      <c r="V29" s="96">
        <v>15</v>
      </c>
      <c r="W29" s="96"/>
      <c r="X29" s="96">
        <v>10</v>
      </c>
      <c r="Y29" s="96"/>
      <c r="Z29" s="96"/>
      <c r="AA29" s="96"/>
      <c r="AB29" s="96"/>
      <c r="AC29" s="96"/>
      <c r="AD29" s="97"/>
      <c r="AE29" s="97"/>
      <c r="AF29" s="97"/>
      <c r="AG29" s="97"/>
      <c r="AH29" s="97"/>
      <c r="AI29" s="97"/>
      <c r="AJ29" s="97">
        <f t="shared" si="2"/>
        <v>25</v>
      </c>
      <c r="AK29" s="97">
        <f t="shared" si="3"/>
        <v>25</v>
      </c>
      <c r="AL29" s="99" t="s">
        <v>29</v>
      </c>
      <c r="AM29" s="267">
        <v>2</v>
      </c>
      <c r="AN29" s="285">
        <f t="shared" si="5"/>
        <v>25</v>
      </c>
      <c r="AO29" s="288">
        <f t="shared" si="4"/>
        <v>2</v>
      </c>
    </row>
    <row r="30" spans="1:41" ht="39" customHeight="1" x14ac:dyDescent="0.25">
      <c r="A30" s="146">
        <v>11</v>
      </c>
      <c r="B30" s="116" t="s">
        <v>22</v>
      </c>
      <c r="C30" s="119" t="s">
        <v>38</v>
      </c>
      <c r="D30" s="95"/>
      <c r="E30" s="96"/>
      <c r="F30" s="97"/>
      <c r="G30" s="97"/>
      <c r="H30" s="97"/>
      <c r="I30" s="97"/>
      <c r="J30" s="97"/>
      <c r="K30" s="97"/>
      <c r="L30" s="97"/>
      <c r="M30" s="97"/>
      <c r="N30" s="97"/>
      <c r="O30" s="97"/>
      <c r="P30" s="97"/>
      <c r="Q30" s="97"/>
      <c r="R30" s="97">
        <f t="shared" si="0"/>
        <v>0</v>
      </c>
      <c r="S30" s="97">
        <f t="shared" si="1"/>
        <v>0</v>
      </c>
      <c r="T30" s="99"/>
      <c r="U30" s="100"/>
      <c r="V30" s="96">
        <v>15</v>
      </c>
      <c r="W30" s="96"/>
      <c r="X30" s="96">
        <v>15</v>
      </c>
      <c r="Y30" s="96"/>
      <c r="Z30" s="96"/>
      <c r="AA30" s="96"/>
      <c r="AB30" s="96"/>
      <c r="AC30" s="96"/>
      <c r="AD30" s="97"/>
      <c r="AE30" s="97"/>
      <c r="AF30" s="97"/>
      <c r="AG30" s="97"/>
      <c r="AH30" s="97"/>
      <c r="AI30" s="97"/>
      <c r="AJ30" s="97">
        <f t="shared" si="2"/>
        <v>30</v>
      </c>
      <c r="AK30" s="97">
        <f t="shared" si="3"/>
        <v>30</v>
      </c>
      <c r="AL30" s="99" t="s">
        <v>29</v>
      </c>
      <c r="AM30" s="267">
        <v>2.5</v>
      </c>
      <c r="AN30" s="285">
        <f t="shared" si="5"/>
        <v>30</v>
      </c>
      <c r="AO30" s="288">
        <f t="shared" si="4"/>
        <v>2.5</v>
      </c>
    </row>
    <row r="31" spans="1:41" ht="39.450000000000003" customHeight="1" x14ac:dyDescent="0.25">
      <c r="A31" s="146">
        <v>12</v>
      </c>
      <c r="B31" s="116" t="s">
        <v>22</v>
      </c>
      <c r="C31" s="120" t="s">
        <v>41</v>
      </c>
      <c r="D31" s="95"/>
      <c r="E31" s="96"/>
      <c r="F31" s="97"/>
      <c r="G31" s="97"/>
      <c r="H31" s="97"/>
      <c r="I31" s="97"/>
      <c r="J31" s="97"/>
      <c r="K31" s="102"/>
      <c r="L31" s="97"/>
      <c r="M31" s="97"/>
      <c r="N31" s="97"/>
      <c r="O31" s="97"/>
      <c r="P31" s="97"/>
      <c r="Q31" s="97"/>
      <c r="R31" s="97"/>
      <c r="S31" s="97"/>
      <c r="T31" s="99"/>
      <c r="U31" s="104"/>
      <c r="V31" s="96">
        <v>10</v>
      </c>
      <c r="W31" s="96"/>
      <c r="X31" s="96">
        <v>10</v>
      </c>
      <c r="Y31" s="96"/>
      <c r="Z31" s="96"/>
      <c r="AA31" s="96"/>
      <c r="AB31" s="96"/>
      <c r="AC31" s="96"/>
      <c r="AD31" s="97"/>
      <c r="AE31" s="97"/>
      <c r="AF31" s="97"/>
      <c r="AG31" s="97"/>
      <c r="AH31" s="97"/>
      <c r="AI31" s="97"/>
      <c r="AJ31" s="97">
        <f t="shared" si="2"/>
        <v>20</v>
      </c>
      <c r="AK31" s="97">
        <f t="shared" si="3"/>
        <v>20</v>
      </c>
      <c r="AL31" s="99" t="s">
        <v>29</v>
      </c>
      <c r="AM31" s="267">
        <v>1</v>
      </c>
      <c r="AN31" s="285">
        <f t="shared" si="5"/>
        <v>20</v>
      </c>
      <c r="AO31" s="288">
        <f t="shared" si="4"/>
        <v>1</v>
      </c>
    </row>
    <row r="32" spans="1:41" ht="40.799999999999997" customHeight="1" x14ac:dyDescent="0.25">
      <c r="A32" s="146">
        <v>13</v>
      </c>
      <c r="B32" s="116" t="s">
        <v>22</v>
      </c>
      <c r="C32" s="119" t="s">
        <v>98</v>
      </c>
      <c r="D32" s="95"/>
      <c r="E32" s="96"/>
      <c r="F32" s="97"/>
      <c r="G32" s="97"/>
      <c r="H32" s="97"/>
      <c r="I32" s="97"/>
      <c r="J32" s="97"/>
      <c r="K32" s="96"/>
      <c r="L32" s="97"/>
      <c r="M32" s="97"/>
      <c r="N32" s="97"/>
      <c r="O32" s="97"/>
      <c r="P32" s="97"/>
      <c r="Q32" s="97"/>
      <c r="R32" s="97">
        <f t="shared" si="0"/>
        <v>0</v>
      </c>
      <c r="S32" s="97">
        <f t="shared" si="1"/>
        <v>0</v>
      </c>
      <c r="T32" s="99"/>
      <c r="U32" s="105"/>
      <c r="V32" s="96">
        <v>10</v>
      </c>
      <c r="W32" s="96"/>
      <c r="X32" s="96">
        <v>10</v>
      </c>
      <c r="Y32" s="96"/>
      <c r="Z32" s="96"/>
      <c r="AA32" s="96"/>
      <c r="AB32" s="96"/>
      <c r="AC32" s="97">
        <v>10</v>
      </c>
      <c r="AD32" s="97"/>
      <c r="AE32" s="97"/>
      <c r="AF32" s="97"/>
      <c r="AG32" s="97"/>
      <c r="AH32" s="97"/>
      <c r="AI32" s="97"/>
      <c r="AJ32" s="97">
        <f t="shared" si="2"/>
        <v>30</v>
      </c>
      <c r="AK32" s="97">
        <f t="shared" si="3"/>
        <v>30</v>
      </c>
      <c r="AL32" s="99" t="s">
        <v>30</v>
      </c>
      <c r="AM32" s="267">
        <v>2.5</v>
      </c>
      <c r="AN32" s="285">
        <f t="shared" si="5"/>
        <v>30</v>
      </c>
      <c r="AO32" s="288">
        <f t="shared" si="4"/>
        <v>2.5</v>
      </c>
    </row>
    <row r="33" spans="1:41" ht="40.799999999999997" customHeight="1" thickBot="1" x14ac:dyDescent="0.3">
      <c r="A33" s="234">
        <v>14</v>
      </c>
      <c r="B33" s="235" t="s">
        <v>22</v>
      </c>
      <c r="C33" s="242" t="s">
        <v>76</v>
      </c>
      <c r="D33" s="236"/>
      <c r="E33" s="237"/>
      <c r="F33" s="238"/>
      <c r="G33" s="238"/>
      <c r="H33" s="238"/>
      <c r="I33" s="238"/>
      <c r="J33" s="238"/>
      <c r="K33" s="238"/>
      <c r="L33" s="238"/>
      <c r="M33" s="238"/>
      <c r="N33" s="238"/>
      <c r="O33" s="238"/>
      <c r="P33" s="238"/>
      <c r="Q33" s="238"/>
      <c r="R33" s="238">
        <f t="shared" si="0"/>
        <v>0</v>
      </c>
      <c r="S33" s="238">
        <f t="shared" si="1"/>
        <v>0</v>
      </c>
      <c r="T33" s="239"/>
      <c r="U33" s="240"/>
      <c r="V33" s="237">
        <v>10</v>
      </c>
      <c r="W33" s="237"/>
      <c r="X33" s="237">
        <v>10</v>
      </c>
      <c r="Y33" s="237"/>
      <c r="Z33" s="237"/>
      <c r="AA33" s="237"/>
      <c r="AB33" s="237"/>
      <c r="AC33" s="237"/>
      <c r="AD33" s="238"/>
      <c r="AE33" s="238"/>
      <c r="AF33" s="238"/>
      <c r="AG33" s="238"/>
      <c r="AH33" s="238"/>
      <c r="AI33" s="238"/>
      <c r="AJ33" s="238">
        <f t="shared" si="2"/>
        <v>20</v>
      </c>
      <c r="AK33" s="238">
        <f t="shared" si="3"/>
        <v>20</v>
      </c>
      <c r="AL33" s="239" t="s">
        <v>29</v>
      </c>
      <c r="AM33" s="268">
        <v>1.5</v>
      </c>
      <c r="AN33" s="286">
        <f>SUM(S33,AK33)</f>
        <v>20</v>
      </c>
      <c r="AO33" s="289">
        <f t="shared" si="4"/>
        <v>1.5</v>
      </c>
    </row>
    <row r="34" spans="1:41" ht="30" customHeight="1" thickTop="1" thickBot="1" x14ac:dyDescent="0.3">
      <c r="A34" s="440" t="s">
        <v>66</v>
      </c>
      <c r="B34" s="441"/>
      <c r="C34" s="441"/>
      <c r="D34" s="412"/>
      <c r="E34" s="413"/>
      <c r="F34" s="413"/>
      <c r="G34" s="413"/>
      <c r="H34" s="413"/>
      <c r="I34" s="413"/>
      <c r="J34" s="413"/>
      <c r="K34" s="413"/>
      <c r="L34" s="413"/>
      <c r="M34" s="413"/>
      <c r="N34" s="413"/>
      <c r="O34" s="413"/>
      <c r="P34" s="413"/>
      <c r="Q34" s="413"/>
      <c r="R34" s="413"/>
      <c r="S34" s="413"/>
      <c r="T34" s="413"/>
      <c r="U34" s="413"/>
      <c r="V34" s="413"/>
      <c r="W34" s="413"/>
      <c r="X34" s="413"/>
      <c r="Y34" s="413"/>
      <c r="Z34" s="413"/>
      <c r="AA34" s="413"/>
      <c r="AB34" s="413"/>
      <c r="AC34" s="413"/>
      <c r="AD34" s="413"/>
      <c r="AE34" s="413"/>
      <c r="AF34" s="413"/>
      <c r="AG34" s="413"/>
      <c r="AH34" s="413"/>
      <c r="AI34" s="413"/>
      <c r="AJ34" s="413"/>
      <c r="AK34" s="413"/>
      <c r="AL34" s="413"/>
      <c r="AM34" s="413"/>
      <c r="AN34" s="413"/>
      <c r="AO34" s="414"/>
    </row>
    <row r="35" spans="1:41" ht="29.25" customHeight="1" thickTop="1" x14ac:dyDescent="0.25">
      <c r="A35" s="231">
        <v>15</v>
      </c>
      <c r="B35" s="243" t="s">
        <v>22</v>
      </c>
      <c r="C35" s="244" t="s">
        <v>47</v>
      </c>
      <c r="D35" s="111"/>
      <c r="E35" s="111">
        <v>5</v>
      </c>
      <c r="F35" s="109"/>
      <c r="G35" s="109"/>
      <c r="H35" s="109"/>
      <c r="I35" s="109"/>
      <c r="J35" s="109"/>
      <c r="K35" s="109"/>
      <c r="L35" s="109"/>
      <c r="M35" s="109"/>
      <c r="N35" s="109"/>
      <c r="O35" s="109"/>
      <c r="P35" s="109"/>
      <c r="Q35" s="109"/>
      <c r="R35" s="109">
        <f t="shared" si="0"/>
        <v>5</v>
      </c>
      <c r="S35" s="109">
        <f t="shared" si="1"/>
        <v>5</v>
      </c>
      <c r="T35" s="110" t="s">
        <v>29</v>
      </c>
      <c r="U35" s="229">
        <v>0.5</v>
      </c>
      <c r="V35" s="111"/>
      <c r="W35" s="111">
        <v>5</v>
      </c>
      <c r="X35" s="111"/>
      <c r="Y35" s="111"/>
      <c r="Z35" s="111"/>
      <c r="AA35" s="111"/>
      <c r="AB35" s="111"/>
      <c r="AC35" s="111"/>
      <c r="AD35" s="109"/>
      <c r="AE35" s="109"/>
      <c r="AF35" s="109"/>
      <c r="AG35" s="109"/>
      <c r="AH35" s="109"/>
      <c r="AI35" s="109"/>
      <c r="AJ35" s="109">
        <f t="shared" si="2"/>
        <v>5</v>
      </c>
      <c r="AK35" s="109">
        <f t="shared" si="3"/>
        <v>5</v>
      </c>
      <c r="AL35" s="106" t="s">
        <v>29</v>
      </c>
      <c r="AM35" s="266">
        <v>0.5</v>
      </c>
      <c r="AN35" s="287">
        <f t="shared" si="5"/>
        <v>10</v>
      </c>
      <c r="AO35" s="290">
        <f t="shared" si="4"/>
        <v>1</v>
      </c>
    </row>
    <row r="36" spans="1:41" s="30" customFormat="1" ht="35.549999999999997" customHeight="1" thickBot="1" x14ac:dyDescent="0.3">
      <c r="A36" s="249">
        <v>16</v>
      </c>
      <c r="B36" s="250" t="s">
        <v>22</v>
      </c>
      <c r="C36" s="251" t="s">
        <v>85</v>
      </c>
      <c r="D36" s="245"/>
      <c r="E36" s="246"/>
      <c r="F36" s="247">
        <v>20</v>
      </c>
      <c r="G36" s="246"/>
      <c r="H36" s="247"/>
      <c r="I36" s="247"/>
      <c r="J36" s="247"/>
      <c r="K36" s="247"/>
      <c r="L36" s="247"/>
      <c r="M36" s="247"/>
      <c r="N36" s="247"/>
      <c r="O36" s="247"/>
      <c r="P36" s="247"/>
      <c r="Q36" s="247"/>
      <c r="R36" s="247">
        <f t="shared" si="0"/>
        <v>20</v>
      </c>
      <c r="S36" s="107">
        <f t="shared" si="1"/>
        <v>20</v>
      </c>
      <c r="T36" s="246" t="s">
        <v>29</v>
      </c>
      <c r="U36" s="248">
        <v>2</v>
      </c>
      <c r="V36" s="245"/>
      <c r="W36" s="245"/>
      <c r="X36" s="245"/>
      <c r="Y36" s="245"/>
      <c r="Z36" s="245"/>
      <c r="AA36" s="245"/>
      <c r="AB36" s="245"/>
      <c r="AC36" s="245"/>
      <c r="AD36" s="247"/>
      <c r="AE36" s="247"/>
      <c r="AF36" s="247"/>
      <c r="AG36" s="247"/>
      <c r="AH36" s="247"/>
      <c r="AI36" s="247"/>
      <c r="AJ36" s="107">
        <f t="shared" si="2"/>
        <v>0</v>
      </c>
      <c r="AK36" s="107">
        <f>SUM(V36:AI36)</f>
        <v>0</v>
      </c>
      <c r="AL36" s="107"/>
      <c r="AM36" s="269"/>
      <c r="AN36" s="292">
        <f t="shared" si="5"/>
        <v>20</v>
      </c>
      <c r="AO36" s="291">
        <f t="shared" si="4"/>
        <v>2</v>
      </c>
    </row>
    <row r="37" spans="1:41" s="30" customFormat="1" ht="30" customHeight="1" thickTop="1" thickBot="1" x14ac:dyDescent="0.3">
      <c r="A37" s="442" t="s">
        <v>116</v>
      </c>
      <c r="B37" s="443"/>
      <c r="C37" s="443"/>
      <c r="D37" s="450"/>
      <c r="E37" s="451"/>
      <c r="F37" s="451"/>
      <c r="G37" s="451"/>
      <c r="H37" s="451"/>
      <c r="I37" s="451"/>
      <c r="J37" s="451"/>
      <c r="K37" s="451"/>
      <c r="L37" s="451"/>
      <c r="M37" s="451"/>
      <c r="N37" s="451"/>
      <c r="O37" s="451"/>
      <c r="P37" s="451"/>
      <c r="Q37" s="451"/>
      <c r="R37" s="451"/>
      <c r="S37" s="451"/>
      <c r="T37" s="451"/>
      <c r="U37" s="451"/>
      <c r="V37" s="451"/>
      <c r="W37" s="451"/>
      <c r="X37" s="451"/>
      <c r="Y37" s="451"/>
      <c r="Z37" s="451"/>
      <c r="AA37" s="451"/>
      <c r="AB37" s="451"/>
      <c r="AC37" s="451"/>
      <c r="AD37" s="451"/>
      <c r="AE37" s="451"/>
      <c r="AF37" s="451"/>
      <c r="AG37" s="451"/>
      <c r="AH37" s="451"/>
      <c r="AI37" s="451"/>
      <c r="AJ37" s="451"/>
      <c r="AK37" s="451"/>
      <c r="AL37" s="451"/>
      <c r="AM37" s="451"/>
      <c r="AN37" s="451"/>
      <c r="AO37" s="452"/>
    </row>
    <row r="38" spans="1:41" s="58" customFormat="1" ht="29.25" customHeight="1" thickTop="1" x14ac:dyDescent="0.25">
      <c r="A38" s="258">
        <v>17</v>
      </c>
      <c r="B38" s="259" t="s">
        <v>24</v>
      </c>
      <c r="C38" s="244" t="s">
        <v>99</v>
      </c>
      <c r="D38" s="252">
        <v>10</v>
      </c>
      <c r="E38" s="253">
        <v>10</v>
      </c>
      <c r="F38" s="253">
        <v>10</v>
      </c>
      <c r="G38" s="254"/>
      <c r="H38" s="253"/>
      <c r="I38" s="253"/>
      <c r="J38" s="253"/>
      <c r="K38" s="253"/>
      <c r="L38" s="253"/>
      <c r="M38" s="253"/>
      <c r="N38" s="253"/>
      <c r="O38" s="253"/>
      <c r="P38" s="253"/>
      <c r="Q38" s="253"/>
      <c r="R38" s="255">
        <f t="shared" si="0"/>
        <v>30</v>
      </c>
      <c r="S38" s="253">
        <f t="shared" si="1"/>
        <v>30</v>
      </c>
      <c r="T38" s="254" t="s">
        <v>29</v>
      </c>
      <c r="U38" s="256">
        <v>2.5</v>
      </c>
      <c r="V38" s="252"/>
      <c r="W38" s="252"/>
      <c r="X38" s="252"/>
      <c r="Y38" s="252"/>
      <c r="Z38" s="252"/>
      <c r="AA38" s="252"/>
      <c r="AB38" s="252"/>
      <c r="AC38" s="252"/>
      <c r="AD38" s="253"/>
      <c r="AE38" s="253"/>
      <c r="AF38" s="253"/>
      <c r="AG38" s="253"/>
      <c r="AH38" s="253"/>
      <c r="AI38" s="253"/>
      <c r="AJ38" s="109">
        <f t="shared" si="2"/>
        <v>0</v>
      </c>
      <c r="AK38" s="109">
        <f>SUM(V38:AI38)</f>
        <v>0</v>
      </c>
      <c r="AL38" s="254"/>
      <c r="AM38" s="270"/>
      <c r="AN38" s="293">
        <f t="shared" si="5"/>
        <v>30</v>
      </c>
      <c r="AO38" s="59">
        <f t="shared" si="4"/>
        <v>2.5</v>
      </c>
    </row>
    <row r="39" spans="1:41" s="58" customFormat="1" ht="29.25" customHeight="1" x14ac:dyDescent="0.25">
      <c r="A39" s="145">
        <v>18</v>
      </c>
      <c r="B39" s="115" t="s">
        <v>24</v>
      </c>
      <c r="C39" s="121" t="s">
        <v>75</v>
      </c>
      <c r="D39" s="32">
        <v>10</v>
      </c>
      <c r="E39" s="33"/>
      <c r="F39" s="33">
        <v>20</v>
      </c>
      <c r="G39" s="33"/>
      <c r="H39" s="33"/>
      <c r="I39" s="33"/>
      <c r="J39" s="35"/>
      <c r="K39" s="35"/>
      <c r="L39" s="33"/>
      <c r="M39" s="33"/>
      <c r="N39" s="33"/>
      <c r="O39" s="33"/>
      <c r="P39" s="33"/>
      <c r="Q39" s="33"/>
      <c r="R39" s="33">
        <f t="shared" si="0"/>
        <v>30</v>
      </c>
      <c r="S39" s="33">
        <f t="shared" si="1"/>
        <v>30</v>
      </c>
      <c r="T39" s="35" t="s">
        <v>29</v>
      </c>
      <c r="U39" s="55">
        <v>2.5</v>
      </c>
      <c r="V39" s="32"/>
      <c r="W39" s="33"/>
      <c r="X39" s="33"/>
      <c r="Y39" s="33"/>
      <c r="Z39" s="33"/>
      <c r="AA39" s="33"/>
      <c r="AB39" s="35"/>
      <c r="AC39" s="33"/>
      <c r="AD39" s="33"/>
      <c r="AE39" s="33"/>
      <c r="AF39" s="33"/>
      <c r="AG39" s="33"/>
      <c r="AH39" s="33"/>
      <c r="AI39" s="33"/>
      <c r="AJ39" s="97">
        <f t="shared" si="2"/>
        <v>0</v>
      </c>
      <c r="AK39" s="97">
        <f>SUM(V39:AI39)</f>
        <v>0</v>
      </c>
      <c r="AL39" s="35"/>
      <c r="AM39" s="37"/>
      <c r="AN39" s="294">
        <f>SUM(S39,AK39)</f>
        <v>30</v>
      </c>
      <c r="AO39" s="32">
        <f t="shared" si="4"/>
        <v>2.5</v>
      </c>
    </row>
    <row r="40" spans="1:41" s="60" customFormat="1" ht="29.25" customHeight="1" x14ac:dyDescent="0.25">
      <c r="A40" s="145">
        <v>19</v>
      </c>
      <c r="B40" s="115" t="s">
        <v>24</v>
      </c>
      <c r="C40" s="118" t="s">
        <v>110</v>
      </c>
      <c r="D40" s="32">
        <v>10</v>
      </c>
      <c r="E40" s="35"/>
      <c r="F40" s="33">
        <v>15</v>
      </c>
      <c r="G40" s="35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>
        <f t="shared" si="0"/>
        <v>25</v>
      </c>
      <c r="S40" s="33">
        <f t="shared" si="1"/>
        <v>25</v>
      </c>
      <c r="T40" s="35" t="s">
        <v>29</v>
      </c>
      <c r="U40" s="55">
        <v>2</v>
      </c>
      <c r="V40" s="32"/>
      <c r="W40" s="33"/>
      <c r="X40" s="33"/>
      <c r="Y40" s="33"/>
      <c r="Z40" s="33"/>
      <c r="AA40" s="33"/>
      <c r="AB40" s="33"/>
      <c r="AC40" s="33"/>
      <c r="AD40" s="33"/>
      <c r="AE40" s="33"/>
      <c r="AF40" s="33"/>
      <c r="AG40" s="33"/>
      <c r="AH40" s="33"/>
      <c r="AI40" s="33"/>
      <c r="AJ40" s="97">
        <f t="shared" si="2"/>
        <v>0</v>
      </c>
      <c r="AK40" s="97">
        <f>SUM(V40:AI40)</f>
        <v>0</v>
      </c>
      <c r="AL40" s="35"/>
      <c r="AM40" s="37"/>
      <c r="AN40" s="294">
        <f>SUM(S40,AK40)</f>
        <v>25</v>
      </c>
      <c r="AO40" s="32">
        <f t="shared" si="4"/>
        <v>2</v>
      </c>
    </row>
    <row r="41" spans="1:41" s="60" customFormat="1" ht="29.25" customHeight="1" x14ac:dyDescent="0.25">
      <c r="A41" s="145">
        <v>20</v>
      </c>
      <c r="B41" s="115" t="s">
        <v>24</v>
      </c>
      <c r="C41" s="122" t="s">
        <v>108</v>
      </c>
      <c r="D41" s="32"/>
      <c r="E41" s="35"/>
      <c r="F41" s="33"/>
      <c r="G41" s="35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5"/>
      <c r="U41" s="55"/>
      <c r="V41" s="32">
        <v>10</v>
      </c>
      <c r="W41" s="33"/>
      <c r="X41" s="33">
        <v>10</v>
      </c>
      <c r="Y41" s="33"/>
      <c r="Z41" s="33"/>
      <c r="AA41" s="33"/>
      <c r="AB41" s="33"/>
      <c r="AC41" s="33"/>
      <c r="AD41" s="33"/>
      <c r="AE41" s="33"/>
      <c r="AF41" s="33"/>
      <c r="AG41" s="33"/>
      <c r="AH41" s="33"/>
      <c r="AI41" s="33"/>
      <c r="AJ41" s="97">
        <f t="shared" si="2"/>
        <v>20</v>
      </c>
      <c r="AK41" s="97">
        <f t="shared" ref="AK41:AK46" si="6">SUM(V41:AI41)</f>
        <v>20</v>
      </c>
      <c r="AL41" s="35" t="s">
        <v>29</v>
      </c>
      <c r="AM41" s="37">
        <v>1.5</v>
      </c>
      <c r="AN41" s="294">
        <f t="shared" si="5"/>
        <v>20</v>
      </c>
      <c r="AO41" s="32">
        <f t="shared" si="4"/>
        <v>1.5</v>
      </c>
    </row>
    <row r="42" spans="1:41" s="60" customFormat="1" ht="29.25" customHeight="1" x14ac:dyDescent="0.25">
      <c r="A42" s="145">
        <v>21</v>
      </c>
      <c r="B42" s="115" t="s">
        <v>24</v>
      </c>
      <c r="C42" s="123" t="s">
        <v>100</v>
      </c>
      <c r="D42" s="32"/>
      <c r="E42" s="35"/>
      <c r="F42" s="33"/>
      <c r="G42" s="35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5"/>
      <c r="U42" s="55"/>
      <c r="V42" s="32">
        <v>15</v>
      </c>
      <c r="W42" s="35"/>
      <c r="X42" s="33">
        <v>10</v>
      </c>
      <c r="Y42" s="33"/>
      <c r="Z42" s="33"/>
      <c r="AA42" s="33"/>
      <c r="AB42" s="33"/>
      <c r="AC42" s="33"/>
      <c r="AD42" s="33"/>
      <c r="AE42" s="33"/>
      <c r="AF42" s="33"/>
      <c r="AG42" s="33"/>
      <c r="AH42" s="33"/>
      <c r="AI42" s="33"/>
      <c r="AJ42" s="97">
        <f t="shared" si="2"/>
        <v>25</v>
      </c>
      <c r="AK42" s="97">
        <f t="shared" si="6"/>
        <v>25</v>
      </c>
      <c r="AL42" s="35" t="s">
        <v>29</v>
      </c>
      <c r="AM42" s="37">
        <v>2</v>
      </c>
      <c r="AN42" s="294">
        <f t="shared" si="5"/>
        <v>25</v>
      </c>
      <c r="AO42" s="32">
        <f t="shared" si="4"/>
        <v>2</v>
      </c>
    </row>
    <row r="43" spans="1:41" s="58" customFormat="1" ht="29.25" customHeight="1" thickBot="1" x14ac:dyDescent="0.3">
      <c r="A43" s="263">
        <v>22</v>
      </c>
      <c r="B43" s="264" t="s">
        <v>24</v>
      </c>
      <c r="C43" s="118" t="s">
        <v>101</v>
      </c>
      <c r="D43" s="260">
        <v>10</v>
      </c>
      <c r="E43" s="261"/>
      <c r="F43" s="262">
        <v>10</v>
      </c>
      <c r="G43" s="238"/>
      <c r="H43" s="238"/>
      <c r="I43" s="238"/>
      <c r="J43" s="238"/>
      <c r="K43" s="238"/>
      <c r="L43" s="238"/>
      <c r="M43" s="238"/>
      <c r="N43" s="238"/>
      <c r="O43" s="238"/>
      <c r="P43" s="238"/>
      <c r="Q43" s="238"/>
      <c r="R43" s="238">
        <f>SUM(D43:O43)</f>
        <v>20</v>
      </c>
      <c r="S43" s="238">
        <f>SUM(D43:Q43)</f>
        <v>20</v>
      </c>
      <c r="T43" s="239" t="s">
        <v>29</v>
      </c>
      <c r="U43" s="240">
        <v>1.5</v>
      </c>
      <c r="V43" s="237"/>
      <c r="W43" s="238"/>
      <c r="X43" s="238"/>
      <c r="Y43" s="238"/>
      <c r="Z43" s="238"/>
      <c r="AA43" s="238"/>
      <c r="AB43" s="238"/>
      <c r="AC43" s="238"/>
      <c r="AD43" s="238"/>
      <c r="AE43" s="238"/>
      <c r="AF43" s="238"/>
      <c r="AG43" s="238"/>
      <c r="AH43" s="238"/>
      <c r="AI43" s="238"/>
      <c r="AJ43" s="107">
        <f t="shared" si="2"/>
        <v>0</v>
      </c>
      <c r="AK43" s="107">
        <f t="shared" si="6"/>
        <v>0</v>
      </c>
      <c r="AL43" s="239"/>
      <c r="AM43" s="268"/>
      <c r="AN43" s="289">
        <f t="shared" si="5"/>
        <v>20</v>
      </c>
      <c r="AO43" s="237">
        <f t="shared" si="4"/>
        <v>1.5</v>
      </c>
    </row>
    <row r="44" spans="1:41" s="58" customFormat="1" ht="29.25" customHeight="1" thickTop="1" thickBot="1" x14ac:dyDescent="0.3">
      <c r="A44" s="407" t="s">
        <v>117</v>
      </c>
      <c r="B44" s="408"/>
      <c r="C44" s="408"/>
      <c r="D44" s="418"/>
      <c r="E44" s="419"/>
      <c r="F44" s="419"/>
      <c r="G44" s="419"/>
      <c r="H44" s="419"/>
      <c r="I44" s="419"/>
      <c r="J44" s="419"/>
      <c r="K44" s="419"/>
      <c r="L44" s="419"/>
      <c r="M44" s="419"/>
      <c r="N44" s="419"/>
      <c r="O44" s="419"/>
      <c r="P44" s="419"/>
      <c r="Q44" s="419"/>
      <c r="R44" s="419"/>
      <c r="S44" s="419"/>
      <c r="T44" s="419"/>
      <c r="U44" s="419"/>
      <c r="V44" s="419"/>
      <c r="W44" s="419"/>
      <c r="X44" s="419"/>
      <c r="Y44" s="419"/>
      <c r="Z44" s="419"/>
      <c r="AA44" s="419"/>
      <c r="AB44" s="419"/>
      <c r="AC44" s="419"/>
      <c r="AD44" s="419"/>
      <c r="AE44" s="419"/>
      <c r="AF44" s="419"/>
      <c r="AG44" s="419"/>
      <c r="AH44" s="419"/>
      <c r="AI44" s="419"/>
      <c r="AJ44" s="419"/>
      <c r="AK44" s="419"/>
      <c r="AL44" s="419"/>
      <c r="AM44" s="419"/>
      <c r="AN44" s="419"/>
      <c r="AO44" s="420"/>
    </row>
    <row r="45" spans="1:41" ht="29.25" customHeight="1" thickTop="1" x14ac:dyDescent="0.25">
      <c r="A45" s="231">
        <v>23</v>
      </c>
      <c r="B45" s="232" t="s">
        <v>22</v>
      </c>
      <c r="C45" s="265" t="s">
        <v>56</v>
      </c>
      <c r="D45" s="111"/>
      <c r="E45" s="109"/>
      <c r="F45" s="110"/>
      <c r="G45" s="109"/>
      <c r="H45" s="109"/>
      <c r="I45" s="109"/>
      <c r="J45" s="109"/>
      <c r="K45" s="109"/>
      <c r="L45" s="109"/>
      <c r="M45" s="109"/>
      <c r="N45" s="110"/>
      <c r="O45" s="109"/>
      <c r="P45" s="109"/>
      <c r="Q45" s="109"/>
      <c r="R45" s="110"/>
      <c r="S45" s="109"/>
      <c r="T45" s="110"/>
      <c r="U45" s="229">
        <v>4.5</v>
      </c>
      <c r="V45" s="111"/>
      <c r="W45" s="109"/>
      <c r="X45" s="109"/>
      <c r="Y45" s="109"/>
      <c r="Z45" s="109"/>
      <c r="AA45" s="109"/>
      <c r="AB45" s="109"/>
      <c r="AC45" s="109"/>
      <c r="AD45" s="109"/>
      <c r="AE45" s="109"/>
      <c r="AF45" s="110"/>
      <c r="AG45" s="109"/>
      <c r="AH45" s="110"/>
      <c r="AI45" s="111"/>
      <c r="AJ45" s="111">
        <f t="shared" si="2"/>
        <v>0</v>
      </c>
      <c r="AK45" s="110">
        <f t="shared" si="6"/>
        <v>0</v>
      </c>
      <c r="AL45" s="254" t="s">
        <v>30</v>
      </c>
      <c r="AM45" s="266">
        <v>4.5</v>
      </c>
      <c r="AN45" s="296">
        <f>SUM(S45,AK45)</f>
        <v>0</v>
      </c>
      <c r="AO45" s="290">
        <f t="shared" si="4"/>
        <v>9</v>
      </c>
    </row>
    <row r="46" spans="1:41" ht="29.25" customHeight="1" thickBot="1" x14ac:dyDescent="0.3">
      <c r="A46" s="146">
        <v>24</v>
      </c>
      <c r="B46" s="116" t="s">
        <v>22</v>
      </c>
      <c r="C46" s="124" t="s">
        <v>102</v>
      </c>
      <c r="D46" s="108"/>
      <c r="E46" s="109"/>
      <c r="F46" s="98"/>
      <c r="G46" s="109"/>
      <c r="H46" s="109"/>
      <c r="I46" s="109"/>
      <c r="J46" s="109"/>
      <c r="K46" s="109"/>
      <c r="L46" s="109"/>
      <c r="M46" s="109"/>
      <c r="N46" s="98"/>
      <c r="O46" s="109"/>
      <c r="P46" s="109"/>
      <c r="Q46" s="109"/>
      <c r="R46" s="109"/>
      <c r="S46" s="109"/>
      <c r="T46" s="110"/>
      <c r="U46" s="100">
        <v>5</v>
      </c>
      <c r="V46" s="111"/>
      <c r="W46" s="109"/>
      <c r="X46" s="111"/>
      <c r="Y46" s="111"/>
      <c r="Z46" s="111"/>
      <c r="AA46" s="111"/>
      <c r="AB46" s="111"/>
      <c r="AC46" s="111"/>
      <c r="AD46" s="109"/>
      <c r="AE46" s="109"/>
      <c r="AF46" s="98"/>
      <c r="AG46" s="109"/>
      <c r="AH46" s="97"/>
      <c r="AI46" s="97"/>
      <c r="AJ46" s="97">
        <f t="shared" si="2"/>
        <v>0</v>
      </c>
      <c r="AK46" s="97">
        <f t="shared" si="6"/>
        <v>0</v>
      </c>
      <c r="AL46" s="35" t="s">
        <v>30</v>
      </c>
      <c r="AM46" s="267">
        <v>2.5</v>
      </c>
      <c r="AN46" s="288">
        <f>SUM(S46,AK46)</f>
        <v>0</v>
      </c>
      <c r="AO46" s="295">
        <f t="shared" si="4"/>
        <v>7.5</v>
      </c>
    </row>
    <row r="47" spans="1:41" ht="19.5" customHeight="1" thickBot="1" x14ac:dyDescent="0.3">
      <c r="A47" s="433" t="s">
        <v>2</v>
      </c>
      <c r="B47" s="434"/>
      <c r="C47" s="435"/>
      <c r="D47" s="112">
        <f t="shared" ref="D47:S47" si="7">SUM(D19:D46)</f>
        <v>90</v>
      </c>
      <c r="E47" s="112">
        <f t="shared" si="7"/>
        <v>15</v>
      </c>
      <c r="F47" s="112">
        <f t="shared" si="7"/>
        <v>125</v>
      </c>
      <c r="G47" s="112">
        <f t="shared" si="7"/>
        <v>0</v>
      </c>
      <c r="H47" s="112">
        <f t="shared" si="7"/>
        <v>0</v>
      </c>
      <c r="I47" s="112">
        <f t="shared" si="7"/>
        <v>0</v>
      </c>
      <c r="J47" s="112">
        <f t="shared" si="7"/>
        <v>0</v>
      </c>
      <c r="K47" s="112">
        <f t="shared" si="7"/>
        <v>0</v>
      </c>
      <c r="L47" s="112">
        <f t="shared" si="7"/>
        <v>0</v>
      </c>
      <c r="M47" s="112">
        <f t="shared" si="7"/>
        <v>30</v>
      </c>
      <c r="N47" s="112">
        <f t="shared" si="7"/>
        <v>0</v>
      </c>
      <c r="O47" s="112">
        <f t="shared" si="7"/>
        <v>0</v>
      </c>
      <c r="P47" s="112">
        <f t="shared" si="7"/>
        <v>20</v>
      </c>
      <c r="Q47" s="112">
        <f t="shared" si="7"/>
        <v>0</v>
      </c>
      <c r="R47" s="112">
        <f t="shared" si="7"/>
        <v>260</v>
      </c>
      <c r="S47" s="112">
        <f t="shared" si="7"/>
        <v>280</v>
      </c>
      <c r="T47" s="112"/>
      <c r="U47" s="113">
        <f>SUM(U19:U46)</f>
        <v>30.5</v>
      </c>
      <c r="V47" s="112">
        <f t="shared" ref="V47:AK47" si="8">SUM(V19:V46)</f>
        <v>110</v>
      </c>
      <c r="W47" s="112">
        <f t="shared" si="8"/>
        <v>5</v>
      </c>
      <c r="X47" s="112">
        <f t="shared" si="8"/>
        <v>80</v>
      </c>
      <c r="Y47" s="112">
        <f t="shared" si="8"/>
        <v>0</v>
      </c>
      <c r="Z47" s="112">
        <f t="shared" si="8"/>
        <v>0</v>
      </c>
      <c r="AA47" s="112">
        <f t="shared" si="8"/>
        <v>0</v>
      </c>
      <c r="AB47" s="112">
        <f t="shared" si="8"/>
        <v>0</v>
      </c>
      <c r="AC47" s="112">
        <f t="shared" si="8"/>
        <v>25</v>
      </c>
      <c r="AD47" s="112">
        <f t="shared" si="8"/>
        <v>0</v>
      </c>
      <c r="AE47" s="112">
        <f t="shared" si="8"/>
        <v>30</v>
      </c>
      <c r="AF47" s="112">
        <f t="shared" si="8"/>
        <v>0</v>
      </c>
      <c r="AG47" s="112">
        <f t="shared" si="8"/>
        <v>0</v>
      </c>
      <c r="AH47" s="112">
        <f t="shared" si="8"/>
        <v>80</v>
      </c>
      <c r="AI47" s="112">
        <f t="shared" si="8"/>
        <v>0</v>
      </c>
      <c r="AJ47" s="112">
        <f t="shared" si="8"/>
        <v>250</v>
      </c>
      <c r="AK47" s="112">
        <f t="shared" si="8"/>
        <v>330</v>
      </c>
      <c r="AL47" s="112"/>
      <c r="AM47" s="271">
        <f>SUM(AM19:AM46)</f>
        <v>29.5</v>
      </c>
      <c r="AN47" s="297">
        <f>SUM(S47,AK47)</f>
        <v>610</v>
      </c>
      <c r="AO47" s="298">
        <f>SUM(U47,AM47)</f>
        <v>60</v>
      </c>
    </row>
    <row r="48" spans="1:41" x14ac:dyDescent="0.25">
      <c r="A48" s="98"/>
      <c r="B48" s="98"/>
      <c r="C48" s="46" t="s">
        <v>51</v>
      </c>
      <c r="D48" s="98"/>
      <c r="E48" s="98"/>
      <c r="F48" s="98"/>
      <c r="G48" s="98"/>
      <c r="H48" s="98"/>
      <c r="I48" s="98"/>
      <c r="J48" s="98"/>
      <c r="K48" s="98"/>
      <c r="L48" s="98"/>
      <c r="M48" s="98"/>
      <c r="N48" s="98"/>
      <c r="O48" s="98"/>
      <c r="P48" s="98"/>
      <c r="Q48" s="98"/>
      <c r="R48" s="98"/>
      <c r="S48" s="98"/>
      <c r="T48" s="98"/>
      <c r="U48" s="114"/>
      <c r="V48" s="98"/>
      <c r="W48" s="98"/>
      <c r="X48" s="98"/>
      <c r="Y48" s="98"/>
      <c r="Z48" s="98"/>
      <c r="AA48" s="98"/>
      <c r="AB48" s="98"/>
      <c r="AC48" s="98"/>
      <c r="AD48" s="98"/>
      <c r="AE48" s="98"/>
      <c r="AF48" s="98"/>
      <c r="AG48" s="98"/>
      <c r="AH48" s="98"/>
      <c r="AI48" s="98"/>
      <c r="AJ48" s="98"/>
      <c r="AK48" s="98"/>
      <c r="AL48" s="98"/>
      <c r="AM48" s="98"/>
      <c r="AN48" s="98"/>
      <c r="AO48" s="98"/>
    </row>
    <row r="49" spans="1:41" x14ac:dyDescent="0.25">
      <c r="A49" s="98"/>
      <c r="B49" s="98"/>
      <c r="C49" s="46" t="s">
        <v>52</v>
      </c>
      <c r="D49" s="98"/>
      <c r="E49" s="98"/>
      <c r="F49" s="98"/>
      <c r="G49" s="98"/>
      <c r="H49" s="98"/>
      <c r="I49" s="98"/>
      <c r="J49" s="98"/>
      <c r="K49" s="98"/>
      <c r="L49" s="98"/>
      <c r="M49" s="98"/>
      <c r="N49" s="98"/>
      <c r="O49" s="98"/>
      <c r="P49" s="98"/>
      <c r="Q49" s="98"/>
      <c r="R49" s="98"/>
      <c r="S49" s="98"/>
      <c r="T49" s="98"/>
      <c r="U49" s="114"/>
      <c r="V49" s="98"/>
      <c r="W49" s="98"/>
      <c r="X49" s="98"/>
      <c r="Y49" s="98"/>
      <c r="Z49" s="98"/>
      <c r="AA49" s="98"/>
      <c r="AB49" s="98"/>
      <c r="AC49" s="98"/>
      <c r="AD49" s="98"/>
      <c r="AE49" s="98"/>
      <c r="AF49" s="98"/>
      <c r="AG49" s="98"/>
      <c r="AH49" s="98"/>
      <c r="AI49" s="98"/>
      <c r="AJ49" s="98"/>
      <c r="AK49" s="98"/>
      <c r="AL49" s="98"/>
      <c r="AM49" s="98"/>
      <c r="AN49" s="98"/>
      <c r="AO49" s="98"/>
    </row>
    <row r="51" spans="1:41" x14ac:dyDescent="0.25">
      <c r="AN51" s="62"/>
    </row>
    <row r="52" spans="1:41" ht="30" customHeight="1" x14ac:dyDescent="0.25"/>
    <row r="53" spans="1:41" x14ac:dyDescent="0.25">
      <c r="C53" s="367">
        <v>44741</v>
      </c>
      <c r="O53" s="3" t="s">
        <v>132</v>
      </c>
      <c r="AF53" s="436" t="s">
        <v>133</v>
      </c>
      <c r="AG53" s="437"/>
      <c r="AH53" s="437"/>
      <c r="AI53" s="437"/>
      <c r="AJ53" s="437"/>
      <c r="AK53" s="437"/>
      <c r="AL53" s="437"/>
    </row>
    <row r="54" spans="1:41" x14ac:dyDescent="0.25">
      <c r="C54" s="494" t="s">
        <v>7</v>
      </c>
      <c r="M54" s="63"/>
      <c r="O54" s="495" t="s">
        <v>3</v>
      </c>
      <c r="P54" s="495"/>
      <c r="Q54" s="495"/>
      <c r="R54" s="495"/>
      <c r="S54" s="495"/>
      <c r="T54" s="495"/>
      <c r="U54" s="495"/>
      <c r="AF54" s="495" t="s">
        <v>4</v>
      </c>
      <c r="AG54" s="495"/>
      <c r="AH54" s="495"/>
      <c r="AI54" s="495"/>
      <c r="AJ54" s="495"/>
      <c r="AK54" s="495"/>
      <c r="AL54" s="495"/>
    </row>
  </sheetData>
  <mergeCells count="24">
    <mergeCell ref="A47:C47"/>
    <mergeCell ref="AF53:AL53"/>
    <mergeCell ref="O54:U54"/>
    <mergeCell ref="AF54:AL54"/>
    <mergeCell ref="A18:C18"/>
    <mergeCell ref="A21:C21"/>
    <mergeCell ref="A34:C34"/>
    <mergeCell ref="A37:C37"/>
    <mergeCell ref="D18:AO18"/>
    <mergeCell ref="D21:AO21"/>
    <mergeCell ref="D34:AO34"/>
    <mergeCell ref="D37:AO37"/>
    <mergeCell ref="D44:AO44"/>
    <mergeCell ref="A44:C44"/>
    <mergeCell ref="AJ2:AN2"/>
    <mergeCell ref="AJ4:AN4"/>
    <mergeCell ref="A6:AO6"/>
    <mergeCell ref="A16:A17"/>
    <mergeCell ref="C16:C17"/>
    <mergeCell ref="D16:U16"/>
    <mergeCell ref="P7:V7"/>
    <mergeCell ref="V16:AM16"/>
    <mergeCell ref="AN16:AN17"/>
    <mergeCell ref="AO16:AO17"/>
  </mergeCells>
  <printOptions horizontalCentered="1"/>
  <pageMargins left="0" right="0" top="0.98425196850393704" bottom="0.39370078740157483" header="0.51181102362204722" footer="0.19685039370078741"/>
  <pageSetup paperSize="9" scale="34" orientation="landscape" r:id="rId1"/>
  <headerFooter alignWithMargins="0">
    <oddHeader>&amp;C</oddHeader>
    <oddFooter>&amp;R&amp;P/&amp;N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O55"/>
  <sheetViews>
    <sheetView view="pageBreakPreview" zoomScale="40" zoomScaleNormal="70" zoomScaleSheetLayoutView="40" workbookViewId="0">
      <selection activeCell="H9" sqref="H9"/>
    </sheetView>
  </sheetViews>
  <sheetFormatPr defaultColWidth="8.77734375" defaultRowHeight="13.2" x14ac:dyDescent="0.25"/>
  <cols>
    <col min="1" max="1" width="4.6640625" style="217" customWidth="1"/>
    <col min="2" max="2" width="15.6640625" style="216" customWidth="1"/>
    <col min="3" max="3" width="71.44140625" style="218" customWidth="1"/>
    <col min="4" max="16384" width="8.77734375" style="216"/>
  </cols>
  <sheetData>
    <row r="1" spans="1:41" s="193" customFormat="1" ht="13.8" x14ac:dyDescent="0.25">
      <c r="A1" s="192"/>
      <c r="C1" s="194"/>
      <c r="U1" s="195"/>
      <c r="AI1" s="196"/>
      <c r="AJ1" s="197"/>
      <c r="AK1" s="197"/>
      <c r="AL1" s="197"/>
      <c r="AM1" s="198"/>
      <c r="AN1" s="197"/>
    </row>
    <row r="2" spans="1:41" s="200" customFormat="1" ht="13.8" x14ac:dyDescent="0.25">
      <c r="A2" s="199"/>
      <c r="C2" s="201"/>
      <c r="U2" s="202"/>
      <c r="AI2" s="203"/>
      <c r="AJ2" s="454"/>
      <c r="AK2" s="455"/>
      <c r="AL2" s="455"/>
      <c r="AM2" s="455"/>
      <c r="AN2" s="455"/>
    </row>
    <row r="3" spans="1:41" s="200" customFormat="1" ht="13.8" x14ac:dyDescent="0.25">
      <c r="A3" s="199"/>
      <c r="C3" s="201"/>
      <c r="U3" s="202"/>
      <c r="AI3" s="203"/>
      <c r="AJ3" s="204"/>
      <c r="AK3" s="204"/>
      <c r="AL3" s="204"/>
      <c r="AM3" s="205"/>
      <c r="AN3" s="204"/>
    </row>
    <row r="4" spans="1:41" s="200" customFormat="1" ht="13.8" x14ac:dyDescent="0.25">
      <c r="A4" s="199"/>
      <c r="C4" s="201"/>
      <c r="U4" s="202"/>
      <c r="AI4" s="203"/>
      <c r="AJ4" s="454"/>
      <c r="AK4" s="455"/>
      <c r="AL4" s="455"/>
      <c r="AM4" s="455"/>
      <c r="AN4" s="455"/>
    </row>
    <row r="5" spans="1:41" s="200" customFormat="1" ht="13.8" x14ac:dyDescent="0.25">
      <c r="A5" s="199"/>
      <c r="C5" s="201"/>
      <c r="U5" s="202"/>
      <c r="AI5" s="203"/>
      <c r="AJ5" s="203"/>
      <c r="AK5" s="203"/>
      <c r="AL5" s="203"/>
      <c r="AM5" s="203"/>
      <c r="AN5" s="203"/>
    </row>
    <row r="6" spans="1:41" s="206" customFormat="1" ht="19.95" customHeight="1" x14ac:dyDescent="0.25">
      <c r="A6" s="456" t="s">
        <v>112</v>
      </c>
      <c r="B6" s="457"/>
      <c r="C6" s="457"/>
      <c r="D6" s="457"/>
      <c r="E6" s="457"/>
      <c r="F6" s="457"/>
      <c r="G6" s="457"/>
      <c r="H6" s="457"/>
      <c r="I6" s="457"/>
      <c r="J6" s="457"/>
      <c r="K6" s="457"/>
      <c r="L6" s="457"/>
      <c r="M6" s="457"/>
      <c r="N6" s="457"/>
      <c r="O6" s="457"/>
      <c r="P6" s="457"/>
      <c r="Q6" s="457"/>
      <c r="R6" s="457"/>
      <c r="S6" s="457"/>
      <c r="T6" s="457"/>
      <c r="U6" s="457"/>
      <c r="V6" s="457"/>
      <c r="W6" s="457"/>
      <c r="X6" s="457"/>
      <c r="Y6" s="457"/>
      <c r="Z6" s="457"/>
      <c r="AA6" s="457"/>
      <c r="AB6" s="457"/>
      <c r="AC6" s="457"/>
      <c r="AD6" s="457"/>
      <c r="AE6" s="457"/>
      <c r="AF6" s="457"/>
      <c r="AG6" s="457"/>
      <c r="AH6" s="457"/>
      <c r="AI6" s="457"/>
      <c r="AJ6" s="457"/>
      <c r="AK6" s="457"/>
      <c r="AL6" s="457"/>
      <c r="AM6" s="457"/>
      <c r="AN6" s="457"/>
      <c r="AO6" s="457"/>
    </row>
    <row r="7" spans="1:41" s="206" customFormat="1" ht="19.95" customHeight="1" x14ac:dyDescent="0.25">
      <c r="A7" s="207"/>
      <c r="B7" s="208"/>
      <c r="C7" s="201"/>
      <c r="D7" s="208"/>
      <c r="E7" s="208"/>
      <c r="F7" s="208"/>
      <c r="G7" s="208"/>
      <c r="H7" s="208"/>
      <c r="I7" s="208"/>
      <c r="J7" s="208"/>
      <c r="K7" s="208"/>
      <c r="L7" s="208"/>
      <c r="M7" s="208"/>
      <c r="N7" s="453"/>
      <c r="O7" s="453"/>
      <c r="P7" s="453"/>
      <c r="Q7" s="453"/>
      <c r="R7" s="453"/>
      <c r="S7" s="453"/>
      <c r="T7" s="453"/>
      <c r="U7" s="208"/>
      <c r="V7" s="208"/>
      <c r="W7" s="208"/>
      <c r="X7" s="208"/>
      <c r="Y7" s="208"/>
      <c r="Z7" s="208"/>
      <c r="AA7" s="208"/>
      <c r="AB7" s="208"/>
      <c r="AC7" s="208"/>
      <c r="AD7" s="208"/>
      <c r="AE7" s="208"/>
      <c r="AF7" s="208"/>
      <c r="AG7" s="208"/>
      <c r="AH7" s="208"/>
      <c r="AI7" s="208"/>
      <c r="AJ7" s="208"/>
      <c r="AK7" s="208"/>
      <c r="AL7" s="208"/>
      <c r="AM7" s="208"/>
      <c r="AN7" s="208"/>
      <c r="AO7" s="208"/>
    </row>
    <row r="8" spans="1:41" s="200" customFormat="1" ht="13.8" x14ac:dyDescent="0.25">
      <c r="A8" s="199"/>
      <c r="C8" s="201"/>
      <c r="N8" s="200" t="s">
        <v>131</v>
      </c>
      <c r="U8" s="202"/>
    </row>
    <row r="9" spans="1:41" s="211" customFormat="1" ht="15" customHeight="1" x14ac:dyDescent="0.25">
      <c r="A9" s="209" t="s">
        <v>119</v>
      </c>
      <c r="B9" s="210"/>
      <c r="C9" s="210"/>
      <c r="U9" s="212"/>
    </row>
    <row r="10" spans="1:41" s="211" customFormat="1" ht="15" customHeight="1" x14ac:dyDescent="0.25">
      <c r="A10" s="209" t="s">
        <v>129</v>
      </c>
      <c r="B10" s="210"/>
      <c r="C10" s="210"/>
      <c r="N10" s="213" t="s">
        <v>55</v>
      </c>
      <c r="U10" s="212"/>
    </row>
    <row r="11" spans="1:41" s="211" customFormat="1" ht="15" customHeight="1" x14ac:dyDescent="0.25">
      <c r="A11" s="209" t="s">
        <v>122</v>
      </c>
      <c r="B11" s="210"/>
      <c r="C11" s="210"/>
      <c r="U11" s="212"/>
    </row>
    <row r="12" spans="1:41" s="211" customFormat="1" ht="15" customHeight="1" x14ac:dyDescent="0.25">
      <c r="A12" s="209" t="s">
        <v>121</v>
      </c>
      <c r="B12" s="210"/>
      <c r="C12" s="210"/>
      <c r="U12" s="212"/>
    </row>
    <row r="13" spans="1:41" ht="13.8" x14ac:dyDescent="0.25">
      <c r="A13" s="214" t="s">
        <v>130</v>
      </c>
      <c r="B13" s="215"/>
      <c r="C13" s="215"/>
    </row>
    <row r="14" spans="1:41" ht="13.8" thickBot="1" x14ac:dyDescent="0.3"/>
    <row r="15" spans="1:41" ht="13.8" thickBot="1" x14ac:dyDescent="0.3">
      <c r="A15" s="462" t="s">
        <v>6</v>
      </c>
      <c r="B15" s="50"/>
      <c r="C15" s="424" t="s">
        <v>5</v>
      </c>
      <c r="D15" s="464" t="s">
        <v>9</v>
      </c>
      <c r="E15" s="465"/>
      <c r="F15" s="466"/>
      <c r="G15" s="466"/>
      <c r="H15" s="466"/>
      <c r="I15" s="466"/>
      <c r="J15" s="466"/>
      <c r="K15" s="466"/>
      <c r="L15" s="466"/>
      <c r="M15" s="466"/>
      <c r="N15" s="466"/>
      <c r="O15" s="466"/>
      <c r="P15" s="466"/>
      <c r="Q15" s="466"/>
      <c r="R15" s="466"/>
      <c r="S15" s="466"/>
      <c r="T15" s="466"/>
      <c r="U15" s="467"/>
      <c r="V15" s="464" t="s">
        <v>10</v>
      </c>
      <c r="W15" s="465"/>
      <c r="X15" s="465"/>
      <c r="Y15" s="465"/>
      <c r="Z15" s="465"/>
      <c r="AA15" s="465"/>
      <c r="AB15" s="465"/>
      <c r="AC15" s="465"/>
      <c r="AD15" s="466"/>
      <c r="AE15" s="466"/>
      <c r="AF15" s="466"/>
      <c r="AG15" s="466"/>
      <c r="AH15" s="466"/>
      <c r="AI15" s="466"/>
      <c r="AJ15" s="466"/>
      <c r="AK15" s="466"/>
      <c r="AL15" s="466"/>
      <c r="AM15" s="467"/>
      <c r="AN15" s="458" t="s">
        <v>11</v>
      </c>
      <c r="AO15" s="460" t="s">
        <v>114</v>
      </c>
    </row>
    <row r="16" spans="1:41" ht="238.2" thickBot="1" x14ac:dyDescent="0.3">
      <c r="A16" s="463"/>
      <c r="B16" s="174" t="s">
        <v>124</v>
      </c>
      <c r="C16" s="425"/>
      <c r="D16" s="169" t="s">
        <v>12</v>
      </c>
      <c r="E16" s="170" t="s">
        <v>13</v>
      </c>
      <c r="F16" s="171" t="s">
        <v>14</v>
      </c>
      <c r="G16" s="171" t="s">
        <v>15</v>
      </c>
      <c r="H16" s="171" t="s">
        <v>16</v>
      </c>
      <c r="I16" s="171" t="s">
        <v>17</v>
      </c>
      <c r="J16" s="171" t="s">
        <v>18</v>
      </c>
      <c r="K16" s="171" t="s">
        <v>25</v>
      </c>
      <c r="L16" s="171" t="s">
        <v>26</v>
      </c>
      <c r="M16" s="171" t="s">
        <v>19</v>
      </c>
      <c r="N16" s="171" t="s">
        <v>23</v>
      </c>
      <c r="O16" s="171" t="s">
        <v>123</v>
      </c>
      <c r="P16" s="171" t="s">
        <v>20</v>
      </c>
      <c r="Q16" s="171" t="s">
        <v>0</v>
      </c>
      <c r="R16" s="171" t="s">
        <v>21</v>
      </c>
      <c r="S16" s="171" t="s">
        <v>8</v>
      </c>
      <c r="T16" s="171" t="s">
        <v>1</v>
      </c>
      <c r="U16" s="172" t="s">
        <v>113</v>
      </c>
      <c r="V16" s="170" t="s">
        <v>12</v>
      </c>
      <c r="W16" s="170" t="s">
        <v>13</v>
      </c>
      <c r="X16" s="170" t="s">
        <v>14</v>
      </c>
      <c r="Y16" s="170" t="s">
        <v>15</v>
      </c>
      <c r="Z16" s="170" t="s">
        <v>16</v>
      </c>
      <c r="AA16" s="170" t="s">
        <v>17</v>
      </c>
      <c r="AB16" s="170" t="s">
        <v>18</v>
      </c>
      <c r="AC16" s="171" t="s">
        <v>27</v>
      </c>
      <c r="AD16" s="171" t="s">
        <v>26</v>
      </c>
      <c r="AE16" s="171" t="s">
        <v>19</v>
      </c>
      <c r="AF16" s="171" t="s">
        <v>23</v>
      </c>
      <c r="AG16" s="171" t="s">
        <v>123</v>
      </c>
      <c r="AH16" s="171" t="s">
        <v>20</v>
      </c>
      <c r="AI16" s="171" t="s">
        <v>0</v>
      </c>
      <c r="AJ16" s="171" t="s">
        <v>21</v>
      </c>
      <c r="AK16" s="171" t="s">
        <v>8</v>
      </c>
      <c r="AL16" s="171" t="s">
        <v>1</v>
      </c>
      <c r="AM16" s="173" t="s">
        <v>113</v>
      </c>
      <c r="AN16" s="459"/>
      <c r="AO16" s="461"/>
    </row>
    <row r="17" spans="1:41" ht="28.05" customHeight="1" thickTop="1" thickBot="1" x14ac:dyDescent="0.3">
      <c r="A17" s="474" t="s">
        <v>57</v>
      </c>
      <c r="B17" s="475"/>
      <c r="C17" s="476"/>
      <c r="D17" s="491"/>
      <c r="E17" s="491"/>
      <c r="F17" s="491"/>
      <c r="G17" s="491"/>
      <c r="H17" s="491"/>
      <c r="I17" s="491"/>
      <c r="J17" s="491"/>
      <c r="K17" s="491"/>
      <c r="L17" s="491"/>
      <c r="M17" s="491"/>
      <c r="N17" s="491"/>
      <c r="O17" s="491"/>
      <c r="P17" s="491"/>
      <c r="Q17" s="491"/>
      <c r="R17" s="491"/>
      <c r="S17" s="491"/>
      <c r="T17" s="491"/>
      <c r="U17" s="491"/>
      <c r="V17" s="491"/>
      <c r="W17" s="491"/>
      <c r="X17" s="491"/>
      <c r="Y17" s="491"/>
      <c r="Z17" s="491"/>
      <c r="AA17" s="491"/>
      <c r="AB17" s="491"/>
      <c r="AC17" s="491"/>
      <c r="AD17" s="491"/>
      <c r="AE17" s="491"/>
      <c r="AF17" s="491"/>
      <c r="AG17" s="491"/>
      <c r="AH17" s="491"/>
      <c r="AI17" s="491"/>
      <c r="AJ17" s="491"/>
      <c r="AK17" s="491"/>
      <c r="AL17" s="491"/>
      <c r="AM17" s="491"/>
      <c r="AN17" s="491"/>
      <c r="AO17" s="492"/>
    </row>
    <row r="18" spans="1:41" ht="27" customHeight="1" thickTop="1" x14ac:dyDescent="0.25">
      <c r="A18" s="168">
        <v>1</v>
      </c>
      <c r="B18" s="177" t="s">
        <v>22</v>
      </c>
      <c r="C18" s="353" t="s">
        <v>32</v>
      </c>
      <c r="D18" s="158">
        <v>20</v>
      </c>
      <c r="E18" s="158"/>
      <c r="F18" s="159">
        <v>20</v>
      </c>
      <c r="G18" s="159"/>
      <c r="H18" s="159"/>
      <c r="I18" s="159"/>
      <c r="J18" s="159"/>
      <c r="K18" s="200"/>
      <c r="L18" s="159"/>
      <c r="M18" s="159"/>
      <c r="N18" s="159"/>
      <c r="O18" s="159"/>
      <c r="P18" s="159"/>
      <c r="Q18" s="159"/>
      <c r="R18" s="159">
        <f>SUM(D18:O18)</f>
        <v>40</v>
      </c>
      <c r="S18" s="159">
        <f>SUM(D18:Q18)</f>
        <v>40</v>
      </c>
      <c r="T18" s="160" t="s">
        <v>29</v>
      </c>
      <c r="U18" s="54">
        <v>3</v>
      </c>
      <c r="V18" s="158"/>
      <c r="W18" s="158"/>
      <c r="X18" s="158"/>
      <c r="Y18" s="158"/>
      <c r="Z18" s="158"/>
      <c r="AA18" s="158"/>
      <c r="AB18" s="158"/>
      <c r="AC18" s="158"/>
      <c r="AD18" s="159"/>
      <c r="AE18" s="159"/>
      <c r="AF18" s="159"/>
      <c r="AG18" s="159"/>
      <c r="AH18" s="159"/>
      <c r="AI18" s="159"/>
      <c r="AJ18" s="159"/>
      <c r="AK18" s="159"/>
      <c r="AL18" s="160"/>
      <c r="AM18" s="162"/>
      <c r="AN18" s="54">
        <f>SUM(S18,AK18)</f>
        <v>40</v>
      </c>
      <c r="AO18" s="54">
        <f t="shared" ref="AO18:AO40" si="0">SUM(U18,AM18)</f>
        <v>3</v>
      </c>
    </row>
    <row r="19" spans="1:41" ht="27" customHeight="1" thickBot="1" x14ac:dyDescent="0.3">
      <c r="A19" s="157">
        <v>2</v>
      </c>
      <c r="B19" s="178" t="s">
        <v>22</v>
      </c>
      <c r="C19" s="354" t="s">
        <v>33</v>
      </c>
      <c r="D19" s="149"/>
      <c r="E19" s="149"/>
      <c r="F19" s="150"/>
      <c r="G19" s="150"/>
      <c r="H19" s="150"/>
      <c r="I19" s="150"/>
      <c r="J19" s="150"/>
      <c r="K19" s="150"/>
      <c r="L19" s="150"/>
      <c r="M19" s="150">
        <v>30</v>
      </c>
      <c r="N19" s="150"/>
      <c r="O19" s="150"/>
      <c r="P19" s="150"/>
      <c r="Q19" s="150"/>
      <c r="R19" s="150">
        <f>SUM(D19:O19)</f>
        <v>30</v>
      </c>
      <c r="S19" s="150">
        <f>SUM(D19:Q19)</f>
        <v>30</v>
      </c>
      <c r="T19" s="152" t="s">
        <v>29</v>
      </c>
      <c r="U19" s="153">
        <v>2</v>
      </c>
      <c r="V19" s="149"/>
      <c r="W19" s="149"/>
      <c r="X19" s="149"/>
      <c r="Y19" s="149"/>
      <c r="Z19" s="149"/>
      <c r="AA19" s="149"/>
      <c r="AB19" s="149"/>
      <c r="AC19" s="149"/>
      <c r="AD19" s="150"/>
      <c r="AE19" s="150">
        <v>30</v>
      </c>
      <c r="AF19" s="150"/>
      <c r="AG19" s="150"/>
      <c r="AH19" s="150"/>
      <c r="AI19" s="150"/>
      <c r="AJ19" s="150">
        <f>SUM(V19:AG19)</f>
        <v>30</v>
      </c>
      <c r="AK19" s="150">
        <f t="shared" ref="AK19:AK40" si="1">SUM(V19:AI19)</f>
        <v>30</v>
      </c>
      <c r="AL19" s="152" t="s">
        <v>30</v>
      </c>
      <c r="AM19" s="154">
        <v>2</v>
      </c>
      <c r="AN19" s="175">
        <f t="shared" ref="AN19:AN40" si="2">SUM(S19,AK19)</f>
        <v>60</v>
      </c>
      <c r="AO19" s="175">
        <f t="shared" si="0"/>
        <v>4</v>
      </c>
    </row>
    <row r="20" spans="1:41" ht="27" customHeight="1" thickTop="1" thickBot="1" x14ac:dyDescent="0.3">
      <c r="A20" s="477" t="s">
        <v>65</v>
      </c>
      <c r="B20" s="478"/>
      <c r="C20" s="479"/>
      <c r="D20" s="485"/>
      <c r="E20" s="486"/>
      <c r="F20" s="486"/>
      <c r="G20" s="486"/>
      <c r="H20" s="486"/>
      <c r="I20" s="486"/>
      <c r="J20" s="486"/>
      <c r="K20" s="486"/>
      <c r="L20" s="486"/>
      <c r="M20" s="486"/>
      <c r="N20" s="486"/>
      <c r="O20" s="486"/>
      <c r="P20" s="486"/>
      <c r="Q20" s="486"/>
      <c r="R20" s="486"/>
      <c r="S20" s="486"/>
      <c r="T20" s="486"/>
      <c r="U20" s="486"/>
      <c r="V20" s="486"/>
      <c r="W20" s="486"/>
      <c r="X20" s="486"/>
      <c r="Y20" s="486"/>
      <c r="Z20" s="486"/>
      <c r="AA20" s="486"/>
      <c r="AB20" s="486"/>
      <c r="AC20" s="486"/>
      <c r="AD20" s="486"/>
      <c r="AE20" s="486"/>
      <c r="AF20" s="486"/>
      <c r="AG20" s="486"/>
      <c r="AH20" s="486"/>
      <c r="AI20" s="486"/>
      <c r="AJ20" s="486"/>
      <c r="AK20" s="486"/>
      <c r="AL20" s="486"/>
      <c r="AM20" s="486"/>
      <c r="AN20" s="493"/>
      <c r="AO20" s="176"/>
    </row>
    <row r="21" spans="1:41" ht="27" customHeight="1" thickTop="1" x14ac:dyDescent="0.25">
      <c r="A21" s="168">
        <v>3</v>
      </c>
      <c r="B21" s="177" t="s">
        <v>22</v>
      </c>
      <c r="C21" s="353" t="s">
        <v>40</v>
      </c>
      <c r="D21" s="158"/>
      <c r="E21" s="158"/>
      <c r="F21" s="159"/>
      <c r="G21" s="159"/>
      <c r="H21" s="159"/>
      <c r="I21" s="159"/>
      <c r="J21" s="159"/>
      <c r="K21" s="159"/>
      <c r="L21" s="159"/>
      <c r="M21" s="159"/>
      <c r="N21" s="159"/>
      <c r="O21" s="159"/>
      <c r="P21" s="159"/>
      <c r="Q21" s="159"/>
      <c r="R21" s="159"/>
      <c r="S21" s="159"/>
      <c r="T21" s="160"/>
      <c r="U21" s="54"/>
      <c r="V21" s="158">
        <v>15</v>
      </c>
      <c r="W21" s="158"/>
      <c r="X21" s="158">
        <v>5</v>
      </c>
      <c r="Y21" s="158"/>
      <c r="Z21" s="158"/>
      <c r="AA21" s="158"/>
      <c r="AB21" s="158"/>
      <c r="AC21" s="158">
        <v>5</v>
      </c>
      <c r="AD21" s="159"/>
      <c r="AE21" s="159"/>
      <c r="AF21" s="159"/>
      <c r="AG21" s="159"/>
      <c r="AH21" s="159"/>
      <c r="AI21" s="159"/>
      <c r="AJ21" s="159">
        <f t="shared" ref="AJ21:AJ40" si="3">SUM(V21:AG21)</f>
        <v>25</v>
      </c>
      <c r="AK21" s="159">
        <f t="shared" si="1"/>
        <v>25</v>
      </c>
      <c r="AL21" s="160" t="s">
        <v>29</v>
      </c>
      <c r="AM21" s="162">
        <v>1.5</v>
      </c>
      <c r="AN21" s="167">
        <f>SUM(S21,AK21)</f>
        <v>25</v>
      </c>
      <c r="AO21" s="163">
        <f t="shared" si="0"/>
        <v>1.5</v>
      </c>
    </row>
    <row r="22" spans="1:41" ht="27" customHeight="1" x14ac:dyDescent="0.25">
      <c r="A22" s="148">
        <v>4</v>
      </c>
      <c r="B22" s="177" t="s">
        <v>22</v>
      </c>
      <c r="C22" s="356" t="s">
        <v>106</v>
      </c>
      <c r="D22" s="2"/>
      <c r="E22" s="2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51"/>
      <c r="T22" s="52"/>
      <c r="U22" s="64"/>
      <c r="V22" s="2"/>
      <c r="W22" s="2"/>
      <c r="X22" s="2"/>
      <c r="Y22" s="2"/>
      <c r="Z22" s="2"/>
      <c r="AA22" s="2"/>
      <c r="AB22" s="2"/>
      <c r="AC22" s="2"/>
      <c r="AD22" s="51"/>
      <c r="AE22" s="51"/>
      <c r="AF22" s="51"/>
      <c r="AG22" s="51"/>
      <c r="AH22" s="51">
        <v>40</v>
      </c>
      <c r="AI22" s="51"/>
      <c r="AJ22" s="51"/>
      <c r="AK22" s="51">
        <f t="shared" si="1"/>
        <v>40</v>
      </c>
      <c r="AL22" s="52" t="s">
        <v>29</v>
      </c>
      <c r="AM22" s="53">
        <v>2</v>
      </c>
      <c r="AN22" s="65">
        <f t="shared" si="2"/>
        <v>40</v>
      </c>
      <c r="AO22" s="66">
        <f t="shared" si="0"/>
        <v>2</v>
      </c>
    </row>
    <row r="23" spans="1:41" ht="27" customHeight="1" x14ac:dyDescent="0.25">
      <c r="A23" s="148">
        <v>5</v>
      </c>
      <c r="B23" s="179" t="s">
        <v>22</v>
      </c>
      <c r="C23" s="354" t="s">
        <v>36</v>
      </c>
      <c r="D23" s="2"/>
      <c r="E23" s="2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2"/>
      <c r="U23" s="64"/>
      <c r="V23" s="2">
        <v>10</v>
      </c>
      <c r="W23" s="2"/>
      <c r="X23" s="2"/>
      <c r="Y23" s="2"/>
      <c r="Z23" s="2"/>
      <c r="AA23" s="2"/>
      <c r="AB23" s="51"/>
      <c r="AC23" s="2">
        <v>10</v>
      </c>
      <c r="AD23" s="51"/>
      <c r="AE23" s="51"/>
      <c r="AF23" s="51"/>
      <c r="AG23" s="51"/>
      <c r="AH23" s="51"/>
      <c r="AI23" s="134"/>
      <c r="AJ23" s="51">
        <f t="shared" si="3"/>
        <v>20</v>
      </c>
      <c r="AK23" s="51">
        <f t="shared" si="1"/>
        <v>20</v>
      </c>
      <c r="AL23" s="52" t="s">
        <v>29</v>
      </c>
      <c r="AM23" s="53">
        <v>1.5</v>
      </c>
      <c r="AN23" s="65">
        <f t="shared" si="2"/>
        <v>20</v>
      </c>
      <c r="AO23" s="66">
        <f t="shared" si="0"/>
        <v>1.5</v>
      </c>
    </row>
    <row r="24" spans="1:41" ht="27" customHeight="1" x14ac:dyDescent="0.25">
      <c r="A24" s="148">
        <v>6</v>
      </c>
      <c r="B24" s="177" t="s">
        <v>22</v>
      </c>
      <c r="C24" s="354" t="s">
        <v>128</v>
      </c>
      <c r="D24" s="2"/>
      <c r="E24" s="2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2"/>
      <c r="U24" s="64"/>
      <c r="V24" s="2"/>
      <c r="W24" s="2"/>
      <c r="X24" s="2"/>
      <c r="Y24" s="2"/>
      <c r="Z24" s="2"/>
      <c r="AA24" s="2"/>
      <c r="AB24" s="2"/>
      <c r="AC24" s="2"/>
      <c r="AD24" s="51"/>
      <c r="AE24" s="51"/>
      <c r="AF24" s="51"/>
      <c r="AG24" s="51"/>
      <c r="AH24" s="51">
        <v>40</v>
      </c>
      <c r="AI24" s="200"/>
      <c r="AJ24" s="51"/>
      <c r="AK24" s="51">
        <f t="shared" si="1"/>
        <v>40</v>
      </c>
      <c r="AL24" s="52" t="s">
        <v>29</v>
      </c>
      <c r="AM24" s="53">
        <v>2</v>
      </c>
      <c r="AN24" s="65">
        <f t="shared" si="2"/>
        <v>40</v>
      </c>
      <c r="AO24" s="66">
        <f t="shared" si="0"/>
        <v>2</v>
      </c>
    </row>
    <row r="25" spans="1:41" ht="27" customHeight="1" x14ac:dyDescent="0.25">
      <c r="A25" s="148">
        <v>7</v>
      </c>
      <c r="B25" s="179" t="s">
        <v>22</v>
      </c>
      <c r="C25" s="354" t="s">
        <v>46</v>
      </c>
      <c r="D25" s="2">
        <v>15</v>
      </c>
      <c r="E25" s="2"/>
      <c r="F25" s="51">
        <v>15</v>
      </c>
      <c r="G25" s="51"/>
      <c r="H25" s="51"/>
      <c r="I25" s="51"/>
      <c r="J25" s="51"/>
      <c r="K25" s="51"/>
      <c r="L25" s="51"/>
      <c r="M25" s="51"/>
      <c r="N25" s="51"/>
      <c r="O25" s="51"/>
      <c r="P25" s="52"/>
      <c r="Q25" s="51"/>
      <c r="R25" s="51">
        <f>SUM(D25:O25)</f>
        <v>30</v>
      </c>
      <c r="S25" s="51">
        <f>SUM(D25:Q25)</f>
        <v>30</v>
      </c>
      <c r="T25" s="52" t="s">
        <v>30</v>
      </c>
      <c r="U25" s="67">
        <v>1</v>
      </c>
      <c r="V25" s="2"/>
      <c r="W25" s="2"/>
      <c r="X25" s="2"/>
      <c r="Y25" s="2"/>
      <c r="Z25" s="2"/>
      <c r="AA25" s="2"/>
      <c r="AB25" s="2"/>
      <c r="AC25" s="2"/>
      <c r="AD25" s="51"/>
      <c r="AE25" s="51"/>
      <c r="AF25" s="51"/>
      <c r="AG25" s="51"/>
      <c r="AH25" s="51"/>
      <c r="AI25" s="51"/>
      <c r="AJ25" s="51"/>
      <c r="AK25" s="51"/>
      <c r="AL25" s="52"/>
      <c r="AM25" s="53"/>
      <c r="AN25" s="65">
        <f t="shared" si="2"/>
        <v>30</v>
      </c>
      <c r="AO25" s="66">
        <f t="shared" si="0"/>
        <v>1</v>
      </c>
    </row>
    <row r="26" spans="1:41" ht="27" customHeight="1" x14ac:dyDescent="0.25">
      <c r="A26" s="148">
        <v>8</v>
      </c>
      <c r="B26" s="179" t="s">
        <v>22</v>
      </c>
      <c r="C26" s="354" t="s">
        <v>127</v>
      </c>
      <c r="D26" s="2"/>
      <c r="E26" s="2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200">
        <v>20</v>
      </c>
      <c r="Q26" s="51"/>
      <c r="R26" s="51"/>
      <c r="S26" s="51">
        <f t="shared" ref="S26:S27" si="4">SUM(D26:Q26)</f>
        <v>20</v>
      </c>
      <c r="T26" s="52" t="s">
        <v>29</v>
      </c>
      <c r="U26" s="67">
        <v>2</v>
      </c>
      <c r="V26" s="2"/>
      <c r="W26" s="2"/>
      <c r="X26" s="2"/>
      <c r="Y26" s="2"/>
      <c r="Z26" s="2"/>
      <c r="AA26" s="2"/>
      <c r="AB26" s="2"/>
      <c r="AC26" s="2"/>
      <c r="AD26" s="51"/>
      <c r="AE26" s="51"/>
      <c r="AF26" s="51"/>
      <c r="AG26" s="51"/>
      <c r="AH26" s="51"/>
      <c r="AI26" s="51"/>
      <c r="AJ26" s="51"/>
      <c r="AK26" s="51"/>
      <c r="AL26" s="52"/>
      <c r="AM26" s="53"/>
      <c r="AN26" s="65">
        <f t="shared" si="2"/>
        <v>20</v>
      </c>
      <c r="AO26" s="66">
        <f t="shared" si="0"/>
        <v>2</v>
      </c>
    </row>
    <row r="27" spans="1:41" ht="27" customHeight="1" x14ac:dyDescent="0.25">
      <c r="A27" s="148">
        <v>9</v>
      </c>
      <c r="B27" s="179" t="s">
        <v>22</v>
      </c>
      <c r="C27" s="354" t="s">
        <v>37</v>
      </c>
      <c r="D27" s="2">
        <v>15</v>
      </c>
      <c r="E27" s="2"/>
      <c r="F27" s="51">
        <v>15</v>
      </c>
      <c r="G27" s="51"/>
      <c r="H27" s="51"/>
      <c r="I27" s="51"/>
      <c r="J27" s="200"/>
      <c r="K27" s="51"/>
      <c r="L27" s="51"/>
      <c r="M27" s="51"/>
      <c r="N27" s="51"/>
      <c r="O27" s="51"/>
      <c r="P27" s="51"/>
      <c r="Q27" s="51"/>
      <c r="R27" s="51">
        <f>SUM(D27:O27)</f>
        <v>30</v>
      </c>
      <c r="S27" s="51">
        <f t="shared" si="4"/>
        <v>30</v>
      </c>
      <c r="T27" s="52" t="s">
        <v>29</v>
      </c>
      <c r="U27" s="64">
        <v>2</v>
      </c>
      <c r="V27" s="2"/>
      <c r="W27" s="2"/>
      <c r="X27" s="2"/>
      <c r="Y27" s="2"/>
      <c r="Z27" s="2"/>
      <c r="AA27" s="2"/>
      <c r="AB27" s="2"/>
      <c r="AC27" s="2"/>
      <c r="AD27" s="51"/>
      <c r="AE27" s="51"/>
      <c r="AF27" s="51"/>
      <c r="AG27" s="51"/>
      <c r="AH27" s="51"/>
      <c r="AI27" s="51"/>
      <c r="AJ27" s="51"/>
      <c r="AK27" s="51"/>
      <c r="AL27" s="52"/>
      <c r="AM27" s="53"/>
      <c r="AN27" s="65">
        <f t="shared" si="2"/>
        <v>30</v>
      </c>
      <c r="AO27" s="66">
        <f t="shared" si="0"/>
        <v>2</v>
      </c>
    </row>
    <row r="28" spans="1:41" ht="27" customHeight="1" x14ac:dyDescent="0.25">
      <c r="A28" s="148">
        <v>10</v>
      </c>
      <c r="B28" s="179" t="s">
        <v>22</v>
      </c>
      <c r="C28" s="357" t="s">
        <v>39</v>
      </c>
      <c r="D28" s="2"/>
      <c r="E28" s="2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2"/>
      <c r="U28" s="64"/>
      <c r="V28" s="2">
        <v>15</v>
      </c>
      <c r="W28" s="2"/>
      <c r="X28" s="2">
        <v>10</v>
      </c>
      <c r="Y28" s="2"/>
      <c r="Z28" s="2"/>
      <c r="AA28" s="2"/>
      <c r="AB28" s="51"/>
      <c r="AC28" s="2"/>
      <c r="AD28" s="51"/>
      <c r="AE28" s="51"/>
      <c r="AF28" s="51"/>
      <c r="AG28" s="51"/>
      <c r="AH28" s="51"/>
      <c r="AI28" s="51"/>
      <c r="AJ28" s="51">
        <f t="shared" si="3"/>
        <v>25</v>
      </c>
      <c r="AK28" s="51">
        <f t="shared" si="1"/>
        <v>25</v>
      </c>
      <c r="AL28" s="52" t="s">
        <v>29</v>
      </c>
      <c r="AM28" s="53">
        <v>2</v>
      </c>
      <c r="AN28" s="65">
        <f t="shared" si="2"/>
        <v>25</v>
      </c>
      <c r="AO28" s="66">
        <f t="shared" si="0"/>
        <v>2</v>
      </c>
    </row>
    <row r="29" spans="1:41" ht="27" customHeight="1" x14ac:dyDescent="0.25">
      <c r="A29" s="148">
        <v>11</v>
      </c>
      <c r="B29" s="179" t="s">
        <v>22</v>
      </c>
      <c r="C29" s="357" t="s">
        <v>38</v>
      </c>
      <c r="D29" s="2"/>
      <c r="E29" s="2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2"/>
      <c r="U29" s="64"/>
      <c r="V29" s="2">
        <v>15</v>
      </c>
      <c r="W29" s="2"/>
      <c r="X29" s="2">
        <v>15</v>
      </c>
      <c r="Y29" s="2"/>
      <c r="Z29" s="2"/>
      <c r="AA29" s="2"/>
      <c r="AB29" s="2"/>
      <c r="AC29" s="2"/>
      <c r="AD29" s="51"/>
      <c r="AE29" s="51"/>
      <c r="AF29" s="51"/>
      <c r="AG29" s="51"/>
      <c r="AH29" s="51"/>
      <c r="AI29" s="51"/>
      <c r="AJ29" s="51">
        <f t="shared" si="3"/>
        <v>30</v>
      </c>
      <c r="AK29" s="51">
        <f t="shared" si="1"/>
        <v>30</v>
      </c>
      <c r="AL29" s="52" t="s">
        <v>29</v>
      </c>
      <c r="AM29" s="53">
        <v>2.5</v>
      </c>
      <c r="AN29" s="65">
        <f t="shared" si="2"/>
        <v>30</v>
      </c>
      <c r="AO29" s="66">
        <f t="shared" si="0"/>
        <v>2.5</v>
      </c>
    </row>
    <row r="30" spans="1:41" ht="27" customHeight="1" x14ac:dyDescent="0.25">
      <c r="A30" s="148">
        <v>12</v>
      </c>
      <c r="B30" s="179" t="s">
        <v>22</v>
      </c>
      <c r="C30" s="358" t="s">
        <v>41</v>
      </c>
      <c r="D30" s="2">
        <v>10</v>
      </c>
      <c r="E30" s="2"/>
      <c r="F30" s="51">
        <v>10</v>
      </c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>
        <f>SUM(D30:O30)</f>
        <v>20</v>
      </c>
      <c r="S30" s="51">
        <f>SUM(D30:Q30)</f>
        <v>20</v>
      </c>
      <c r="T30" s="52" t="s">
        <v>29</v>
      </c>
      <c r="U30" s="135">
        <v>1</v>
      </c>
      <c r="V30" s="2"/>
      <c r="W30" s="2"/>
      <c r="X30" s="2"/>
      <c r="Y30" s="2"/>
      <c r="Z30" s="2"/>
      <c r="AA30" s="2"/>
      <c r="AB30" s="2"/>
      <c r="AC30" s="2"/>
      <c r="AD30" s="51"/>
      <c r="AE30" s="51"/>
      <c r="AF30" s="51"/>
      <c r="AG30" s="51"/>
      <c r="AH30" s="51"/>
      <c r="AI30" s="51"/>
      <c r="AJ30" s="51"/>
      <c r="AK30" s="51"/>
      <c r="AL30" s="52"/>
      <c r="AM30" s="53"/>
      <c r="AN30" s="65">
        <f t="shared" si="2"/>
        <v>20</v>
      </c>
      <c r="AO30" s="66">
        <f t="shared" si="0"/>
        <v>1</v>
      </c>
    </row>
    <row r="31" spans="1:41" ht="27" customHeight="1" x14ac:dyDescent="0.25">
      <c r="A31" s="148">
        <v>13</v>
      </c>
      <c r="B31" s="179" t="s">
        <v>22</v>
      </c>
      <c r="C31" s="357" t="s">
        <v>98</v>
      </c>
      <c r="D31" s="2"/>
      <c r="E31" s="2"/>
      <c r="F31" s="51"/>
      <c r="G31" s="51"/>
      <c r="H31" s="51"/>
      <c r="I31" s="51"/>
      <c r="J31" s="51"/>
      <c r="K31" s="52"/>
      <c r="L31" s="51"/>
      <c r="M31" s="51"/>
      <c r="N31" s="51"/>
      <c r="O31" s="51"/>
      <c r="P31" s="51"/>
      <c r="Q31" s="51"/>
      <c r="R31" s="51"/>
      <c r="S31" s="51"/>
      <c r="T31" s="52"/>
      <c r="U31" s="68"/>
      <c r="V31" s="2">
        <v>10</v>
      </c>
      <c r="W31" s="2"/>
      <c r="X31" s="2"/>
      <c r="Y31" s="2"/>
      <c r="Z31" s="2"/>
      <c r="AA31" s="2"/>
      <c r="AB31" s="2"/>
      <c r="AC31" s="51">
        <v>20</v>
      </c>
      <c r="AD31" s="51"/>
      <c r="AE31" s="51"/>
      <c r="AF31" s="51"/>
      <c r="AG31" s="51"/>
      <c r="AH31" s="51"/>
      <c r="AI31" s="51"/>
      <c r="AJ31" s="51">
        <f t="shared" si="3"/>
        <v>30</v>
      </c>
      <c r="AK31" s="51">
        <f t="shared" si="1"/>
        <v>30</v>
      </c>
      <c r="AL31" s="52" t="s">
        <v>30</v>
      </c>
      <c r="AM31" s="53">
        <v>2.5</v>
      </c>
      <c r="AN31" s="65">
        <f t="shared" si="2"/>
        <v>30</v>
      </c>
      <c r="AO31" s="66">
        <f t="shared" si="0"/>
        <v>2.5</v>
      </c>
    </row>
    <row r="32" spans="1:41" ht="27" customHeight="1" thickBot="1" x14ac:dyDescent="0.3">
      <c r="A32" s="157">
        <v>14</v>
      </c>
      <c r="B32" s="178" t="s">
        <v>22</v>
      </c>
      <c r="C32" s="359" t="s">
        <v>76</v>
      </c>
      <c r="D32" s="149"/>
      <c r="E32" s="149"/>
      <c r="F32" s="150"/>
      <c r="G32" s="150"/>
      <c r="H32" s="150"/>
      <c r="I32" s="150"/>
      <c r="J32" s="150"/>
      <c r="K32" s="152"/>
      <c r="L32" s="150"/>
      <c r="M32" s="150"/>
      <c r="N32" s="150"/>
      <c r="O32" s="150"/>
      <c r="P32" s="150"/>
      <c r="Q32" s="150"/>
      <c r="R32" s="150"/>
      <c r="S32" s="150"/>
      <c r="T32" s="152"/>
      <c r="U32" s="165"/>
      <c r="V32" s="149">
        <v>10</v>
      </c>
      <c r="W32" s="149"/>
      <c r="X32" s="149">
        <v>10</v>
      </c>
      <c r="Y32" s="149"/>
      <c r="Z32" s="149"/>
      <c r="AA32" s="149"/>
      <c r="AB32" s="149"/>
      <c r="AC32" s="149"/>
      <c r="AD32" s="150"/>
      <c r="AE32" s="150"/>
      <c r="AF32" s="150"/>
      <c r="AG32" s="150"/>
      <c r="AH32" s="150"/>
      <c r="AI32" s="149"/>
      <c r="AJ32" s="150">
        <f t="shared" si="3"/>
        <v>20</v>
      </c>
      <c r="AK32" s="150">
        <f t="shared" si="1"/>
        <v>20</v>
      </c>
      <c r="AL32" s="152" t="s">
        <v>29</v>
      </c>
      <c r="AM32" s="154">
        <v>1.5</v>
      </c>
      <c r="AN32" s="155">
        <f t="shared" si="2"/>
        <v>20</v>
      </c>
      <c r="AO32" s="156">
        <f t="shared" si="0"/>
        <v>1.5</v>
      </c>
    </row>
    <row r="33" spans="1:41" ht="27" customHeight="1" thickTop="1" thickBot="1" x14ac:dyDescent="0.3">
      <c r="A33" s="483" t="s">
        <v>66</v>
      </c>
      <c r="B33" s="441"/>
      <c r="C33" s="484"/>
      <c r="D33" s="485"/>
      <c r="E33" s="486"/>
      <c r="F33" s="486"/>
      <c r="G33" s="486"/>
      <c r="H33" s="486"/>
      <c r="I33" s="486"/>
      <c r="J33" s="486"/>
      <c r="K33" s="486"/>
      <c r="L33" s="486"/>
      <c r="M33" s="486"/>
      <c r="N33" s="486"/>
      <c r="O33" s="486"/>
      <c r="P33" s="486"/>
      <c r="Q33" s="486"/>
      <c r="R33" s="486"/>
      <c r="S33" s="486"/>
      <c r="T33" s="486"/>
      <c r="U33" s="486"/>
      <c r="V33" s="486"/>
      <c r="W33" s="486"/>
      <c r="X33" s="486"/>
      <c r="Y33" s="486"/>
      <c r="Z33" s="486"/>
      <c r="AA33" s="486"/>
      <c r="AB33" s="486"/>
      <c r="AC33" s="486"/>
      <c r="AD33" s="486"/>
      <c r="AE33" s="486"/>
      <c r="AF33" s="486"/>
      <c r="AG33" s="486"/>
      <c r="AH33" s="486"/>
      <c r="AI33" s="486"/>
      <c r="AJ33" s="486"/>
      <c r="AK33" s="486"/>
      <c r="AL33" s="486"/>
      <c r="AM33" s="486"/>
      <c r="AN33" s="486"/>
      <c r="AO33" s="487"/>
    </row>
    <row r="34" spans="1:41" ht="27" customHeight="1" thickTop="1" x14ac:dyDescent="0.25">
      <c r="A34" s="168">
        <v>15</v>
      </c>
      <c r="B34" s="180" t="s">
        <v>22</v>
      </c>
      <c r="C34" s="355" t="s">
        <v>118</v>
      </c>
      <c r="D34" s="158"/>
      <c r="E34" s="158">
        <v>5</v>
      </c>
      <c r="F34" s="159"/>
      <c r="G34" s="159"/>
      <c r="H34" s="159"/>
      <c r="I34" s="159"/>
      <c r="J34" s="159"/>
      <c r="K34" s="159"/>
      <c r="L34" s="159"/>
      <c r="M34" s="159"/>
      <c r="N34" s="159"/>
      <c r="O34" s="159"/>
      <c r="P34" s="159"/>
      <c r="Q34" s="159"/>
      <c r="R34" s="159">
        <f t="shared" ref="R34:R35" si="5">SUM(D34:O34)</f>
        <v>5</v>
      </c>
      <c r="S34" s="159">
        <f t="shared" ref="S34:S35" si="6">SUM(D34:Q34)</f>
        <v>5</v>
      </c>
      <c r="T34" s="160" t="s">
        <v>29</v>
      </c>
      <c r="U34" s="54">
        <v>0.5</v>
      </c>
      <c r="V34" s="158"/>
      <c r="W34" s="159">
        <v>5</v>
      </c>
      <c r="X34" s="158"/>
      <c r="Y34" s="158"/>
      <c r="Z34" s="158"/>
      <c r="AA34" s="158"/>
      <c r="AB34" s="158"/>
      <c r="AC34" s="158"/>
      <c r="AD34" s="159"/>
      <c r="AE34" s="159"/>
      <c r="AF34" s="159"/>
      <c r="AG34" s="159"/>
      <c r="AH34" s="159"/>
      <c r="AI34" s="159"/>
      <c r="AJ34" s="159">
        <f t="shared" ref="AJ34" si="7">SUM(V34:AG34)</f>
        <v>5</v>
      </c>
      <c r="AK34" s="159">
        <f t="shared" ref="AK34" si="8">SUM(V34:AI34)</f>
        <v>5</v>
      </c>
      <c r="AL34" s="166" t="s">
        <v>29</v>
      </c>
      <c r="AM34" s="162">
        <v>0.5</v>
      </c>
      <c r="AN34" s="167">
        <f t="shared" ref="AN34:AN35" si="9">SUM(S34,AK34)</f>
        <v>10</v>
      </c>
      <c r="AO34" s="163">
        <f t="shared" ref="AO34:AO35" si="10">SUM(U34,AM34)</f>
        <v>1</v>
      </c>
    </row>
    <row r="35" spans="1:41" ht="27" customHeight="1" thickBot="1" x14ac:dyDescent="0.3">
      <c r="A35" s="187">
        <v>16</v>
      </c>
      <c r="B35" s="188" t="s">
        <v>22</v>
      </c>
      <c r="C35" s="360" t="s">
        <v>28</v>
      </c>
      <c r="D35" s="183"/>
      <c r="E35" s="149"/>
      <c r="F35" s="151">
        <v>20</v>
      </c>
      <c r="G35" s="151"/>
      <c r="H35" s="151"/>
      <c r="I35" s="151"/>
      <c r="J35" s="151"/>
      <c r="K35" s="151"/>
      <c r="L35" s="151"/>
      <c r="M35" s="151"/>
      <c r="N35" s="151"/>
      <c r="O35" s="151"/>
      <c r="P35" s="151"/>
      <c r="Q35" s="151"/>
      <c r="R35" s="151">
        <f t="shared" si="5"/>
        <v>20</v>
      </c>
      <c r="S35" s="151">
        <f t="shared" si="6"/>
        <v>20</v>
      </c>
      <c r="T35" s="181" t="s">
        <v>29</v>
      </c>
      <c r="U35" s="182">
        <v>2</v>
      </c>
      <c r="V35" s="183"/>
      <c r="W35" s="183"/>
      <c r="X35" s="183"/>
      <c r="Y35" s="183"/>
      <c r="Z35" s="183"/>
      <c r="AA35" s="183"/>
      <c r="AB35" s="183"/>
      <c r="AC35" s="183"/>
      <c r="AD35" s="151"/>
      <c r="AE35" s="151"/>
      <c r="AF35" s="151"/>
      <c r="AG35" s="151"/>
      <c r="AH35" s="151"/>
      <c r="AI35" s="151"/>
      <c r="AJ35" s="151"/>
      <c r="AK35" s="151"/>
      <c r="AL35" s="181"/>
      <c r="AM35" s="184"/>
      <c r="AN35" s="185">
        <f t="shared" si="9"/>
        <v>20</v>
      </c>
      <c r="AO35" s="186">
        <f t="shared" si="10"/>
        <v>2</v>
      </c>
    </row>
    <row r="36" spans="1:41" ht="27" customHeight="1" thickTop="1" thickBot="1" x14ac:dyDescent="0.3">
      <c r="A36" s="477" t="s">
        <v>116</v>
      </c>
      <c r="B36" s="478"/>
      <c r="C36" s="479"/>
      <c r="D36" s="365"/>
      <c r="E36" s="370"/>
      <c r="F36" s="371"/>
      <c r="G36" s="371"/>
      <c r="H36" s="371"/>
      <c r="I36" s="371"/>
      <c r="J36" s="371"/>
      <c r="K36" s="371"/>
      <c r="L36" s="371"/>
      <c r="M36" s="371"/>
      <c r="N36" s="372"/>
      <c r="O36" s="371"/>
      <c r="P36" s="371"/>
      <c r="Q36" s="371"/>
      <c r="R36" s="371"/>
      <c r="S36" s="371"/>
      <c r="T36" s="373"/>
      <c r="U36" s="374"/>
      <c r="V36" s="370"/>
      <c r="W36" s="370"/>
      <c r="X36" s="370"/>
      <c r="Y36" s="370"/>
      <c r="Z36" s="370"/>
      <c r="AA36" s="370"/>
      <c r="AB36" s="370"/>
      <c r="AC36" s="370"/>
      <c r="AD36" s="371"/>
      <c r="AE36" s="371"/>
      <c r="AF36" s="375"/>
      <c r="AG36" s="371"/>
      <c r="AH36" s="371"/>
      <c r="AI36" s="371"/>
      <c r="AJ36" s="371"/>
      <c r="AK36" s="371"/>
      <c r="AL36" s="373"/>
      <c r="AM36" s="376"/>
      <c r="AN36" s="377"/>
      <c r="AO36" s="378"/>
    </row>
    <row r="37" spans="1:41" ht="27" customHeight="1" thickTop="1" x14ac:dyDescent="0.25">
      <c r="A37" s="168">
        <v>17</v>
      </c>
      <c r="B37" s="89" t="s">
        <v>24</v>
      </c>
      <c r="C37" s="361" t="s">
        <v>68</v>
      </c>
      <c r="D37" s="158">
        <v>10</v>
      </c>
      <c r="E37" s="158">
        <v>10</v>
      </c>
      <c r="F37" s="159">
        <v>10</v>
      </c>
      <c r="G37" s="159"/>
      <c r="H37" s="159"/>
      <c r="I37" s="159"/>
      <c r="J37" s="159"/>
      <c r="K37" s="159"/>
      <c r="L37" s="159"/>
      <c r="M37" s="159"/>
      <c r="N37" s="159"/>
      <c r="O37" s="159"/>
      <c r="P37" s="159"/>
      <c r="Q37" s="159"/>
      <c r="R37" s="159">
        <f t="shared" ref="R37:R39" si="11">SUM(D37:O37)</f>
        <v>30</v>
      </c>
      <c r="S37" s="159">
        <f t="shared" ref="S37:S39" si="12">SUM(D37:Q37)</f>
        <v>30</v>
      </c>
      <c r="T37" s="160" t="s">
        <v>29</v>
      </c>
      <c r="U37" s="54">
        <v>2.5</v>
      </c>
      <c r="V37" s="158"/>
      <c r="W37" s="158"/>
      <c r="X37" s="158"/>
      <c r="Y37" s="158"/>
      <c r="Z37" s="158"/>
      <c r="AA37" s="158"/>
      <c r="AB37" s="158"/>
      <c r="AC37" s="158"/>
      <c r="AD37" s="159"/>
      <c r="AE37" s="159"/>
      <c r="AF37" s="159"/>
      <c r="AG37" s="159"/>
      <c r="AH37" s="159"/>
      <c r="AI37" s="159"/>
      <c r="AJ37" s="159"/>
      <c r="AK37" s="159"/>
      <c r="AL37" s="160"/>
      <c r="AM37" s="162"/>
      <c r="AN37" s="167">
        <f>SUM(S37,AK37)</f>
        <v>30</v>
      </c>
      <c r="AO37" s="163">
        <f t="shared" si="0"/>
        <v>2.5</v>
      </c>
    </row>
    <row r="38" spans="1:41" ht="27" customHeight="1" x14ac:dyDescent="0.25">
      <c r="A38" s="148">
        <v>18</v>
      </c>
      <c r="B38" s="189" t="s">
        <v>24</v>
      </c>
      <c r="C38" s="362" t="s">
        <v>44</v>
      </c>
      <c r="D38" s="2">
        <v>10</v>
      </c>
      <c r="E38" s="2"/>
      <c r="F38" s="51">
        <v>20</v>
      </c>
      <c r="G38" s="51"/>
      <c r="H38" s="51"/>
      <c r="I38" s="51"/>
      <c r="J38" s="51"/>
      <c r="K38" s="200"/>
      <c r="L38" s="51"/>
      <c r="M38" s="51"/>
      <c r="N38" s="51"/>
      <c r="O38" s="51"/>
      <c r="P38" s="51"/>
      <c r="Q38" s="51"/>
      <c r="R38" s="51">
        <f t="shared" si="11"/>
        <v>30</v>
      </c>
      <c r="S38" s="51">
        <f t="shared" si="12"/>
        <v>30</v>
      </c>
      <c r="T38" s="52" t="s">
        <v>29</v>
      </c>
      <c r="U38" s="64">
        <v>2.5</v>
      </c>
      <c r="V38" s="2"/>
      <c r="W38" s="51">
        <v>20</v>
      </c>
      <c r="X38" s="2"/>
      <c r="Y38" s="2"/>
      <c r="Z38" s="2"/>
      <c r="AA38" s="2"/>
      <c r="AB38" s="2"/>
      <c r="AC38" s="219"/>
      <c r="AD38" s="51"/>
      <c r="AE38" s="51"/>
      <c r="AF38" s="51"/>
      <c r="AG38" s="51"/>
      <c r="AH38" s="51"/>
      <c r="AI38" s="51"/>
      <c r="AJ38" s="51">
        <f t="shared" si="3"/>
        <v>20</v>
      </c>
      <c r="AK38" s="51">
        <f t="shared" si="1"/>
        <v>20</v>
      </c>
      <c r="AL38" s="52" t="s">
        <v>29</v>
      </c>
      <c r="AM38" s="53">
        <v>1</v>
      </c>
      <c r="AN38" s="65">
        <f>SUM(S38,AK38)</f>
        <v>50</v>
      </c>
      <c r="AO38" s="66">
        <f t="shared" si="0"/>
        <v>3.5</v>
      </c>
    </row>
    <row r="39" spans="1:41" ht="27" customHeight="1" x14ac:dyDescent="0.25">
      <c r="A39" s="148">
        <v>19</v>
      </c>
      <c r="B39" s="190" t="s">
        <v>24</v>
      </c>
      <c r="C39" s="357" t="s">
        <v>45</v>
      </c>
      <c r="D39" s="2">
        <v>10</v>
      </c>
      <c r="E39" s="2"/>
      <c r="F39" s="51">
        <v>10</v>
      </c>
      <c r="G39" s="200"/>
      <c r="H39" s="51"/>
      <c r="I39" s="51"/>
      <c r="J39" s="200"/>
      <c r="K39" s="51"/>
      <c r="L39" s="51"/>
      <c r="M39" s="51"/>
      <c r="N39" s="51"/>
      <c r="O39" s="51"/>
      <c r="P39" s="51"/>
      <c r="Q39" s="51"/>
      <c r="R39" s="51">
        <f t="shared" si="11"/>
        <v>20</v>
      </c>
      <c r="S39" s="51">
        <f t="shared" si="12"/>
        <v>20</v>
      </c>
      <c r="T39" s="52" t="s">
        <v>29</v>
      </c>
      <c r="U39" s="64">
        <v>2</v>
      </c>
      <c r="V39" s="2"/>
      <c r="W39" s="2"/>
      <c r="X39" s="2"/>
      <c r="Y39" s="2"/>
      <c r="Z39" s="2"/>
      <c r="AA39" s="2"/>
      <c r="AB39" s="2"/>
      <c r="AC39" s="2"/>
      <c r="AD39" s="51"/>
      <c r="AE39" s="51"/>
      <c r="AF39" s="51"/>
      <c r="AG39" s="51"/>
      <c r="AH39" s="51"/>
      <c r="AI39" s="51"/>
      <c r="AJ39" s="51"/>
      <c r="AK39" s="51"/>
      <c r="AL39" s="52"/>
      <c r="AM39" s="53"/>
      <c r="AN39" s="65">
        <f>SUM(S39,AK39)</f>
        <v>20</v>
      </c>
      <c r="AO39" s="66">
        <f t="shared" si="0"/>
        <v>2</v>
      </c>
    </row>
    <row r="40" spans="1:41" ht="27" customHeight="1" x14ac:dyDescent="0.25">
      <c r="A40" s="148">
        <v>20</v>
      </c>
      <c r="B40" s="190" t="s">
        <v>24</v>
      </c>
      <c r="C40" s="363" t="s">
        <v>42</v>
      </c>
      <c r="D40" s="2"/>
      <c r="E40" s="2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2"/>
      <c r="U40" s="64"/>
      <c r="V40" s="2">
        <v>10</v>
      </c>
      <c r="W40" s="2">
        <v>15</v>
      </c>
      <c r="X40" s="2"/>
      <c r="Y40" s="2"/>
      <c r="Z40" s="2"/>
      <c r="AA40" s="2"/>
      <c r="AB40" s="2"/>
      <c r="AC40" s="2"/>
      <c r="AD40" s="51"/>
      <c r="AE40" s="51"/>
      <c r="AF40" s="51"/>
      <c r="AG40" s="51"/>
      <c r="AH40" s="51"/>
      <c r="AI40" s="51"/>
      <c r="AJ40" s="51">
        <f t="shared" si="3"/>
        <v>25</v>
      </c>
      <c r="AK40" s="51">
        <f t="shared" si="1"/>
        <v>25</v>
      </c>
      <c r="AL40" s="52" t="s">
        <v>29</v>
      </c>
      <c r="AM40" s="53">
        <v>2</v>
      </c>
      <c r="AN40" s="65">
        <f t="shared" si="2"/>
        <v>25</v>
      </c>
      <c r="AO40" s="66">
        <f t="shared" si="0"/>
        <v>2</v>
      </c>
    </row>
    <row r="41" spans="1:41" ht="27" customHeight="1" thickBot="1" x14ac:dyDescent="0.3">
      <c r="A41" s="157">
        <v>21</v>
      </c>
      <c r="B41" s="191" t="s">
        <v>24</v>
      </c>
      <c r="C41" s="364" t="s">
        <v>43</v>
      </c>
      <c r="D41" s="149"/>
      <c r="E41" s="149"/>
      <c r="F41" s="150"/>
      <c r="G41" s="150"/>
      <c r="H41" s="150"/>
      <c r="I41" s="150"/>
      <c r="J41" s="150"/>
      <c r="K41" s="150"/>
      <c r="L41" s="150"/>
      <c r="M41" s="150"/>
      <c r="N41" s="151"/>
      <c r="O41" s="150"/>
      <c r="P41" s="151"/>
      <c r="Q41" s="150"/>
      <c r="R41" s="150"/>
      <c r="S41" s="150"/>
      <c r="T41" s="152"/>
      <c r="U41" s="153"/>
      <c r="V41" s="149">
        <v>10</v>
      </c>
      <c r="W41" s="150"/>
      <c r="X41" s="149">
        <v>15</v>
      </c>
      <c r="Y41" s="149"/>
      <c r="Z41" s="149"/>
      <c r="AA41" s="149"/>
      <c r="AB41" s="149"/>
      <c r="AC41" s="149"/>
      <c r="AD41" s="150"/>
      <c r="AE41" s="150"/>
      <c r="AF41" s="151"/>
      <c r="AG41" s="150"/>
      <c r="AH41" s="151"/>
      <c r="AI41" s="150"/>
      <c r="AJ41" s="150">
        <f t="shared" ref="AJ41" si="13">SUM(V41:AG41)</f>
        <v>25</v>
      </c>
      <c r="AK41" s="150">
        <f t="shared" ref="AK41" si="14">SUM(V41:AI41)</f>
        <v>25</v>
      </c>
      <c r="AL41" s="152" t="s">
        <v>29</v>
      </c>
      <c r="AM41" s="154">
        <v>2</v>
      </c>
      <c r="AN41" s="155">
        <f t="shared" ref="AN41" si="15">SUM(S41,AK41)</f>
        <v>25</v>
      </c>
      <c r="AO41" s="156">
        <f t="shared" ref="AO41" si="16">SUM(U41,AM41)</f>
        <v>2</v>
      </c>
    </row>
    <row r="42" spans="1:41" ht="27" customHeight="1" thickTop="1" thickBot="1" x14ac:dyDescent="0.3">
      <c r="A42" s="480" t="s">
        <v>117</v>
      </c>
      <c r="B42" s="481"/>
      <c r="C42" s="482"/>
      <c r="D42" s="488"/>
      <c r="E42" s="489"/>
      <c r="F42" s="489"/>
      <c r="G42" s="489"/>
      <c r="H42" s="489"/>
      <c r="I42" s="489"/>
      <c r="J42" s="489"/>
      <c r="K42" s="489"/>
      <c r="L42" s="489"/>
      <c r="M42" s="489"/>
      <c r="N42" s="489"/>
      <c r="O42" s="489"/>
      <c r="P42" s="489"/>
      <c r="Q42" s="489"/>
      <c r="R42" s="489"/>
      <c r="S42" s="489"/>
      <c r="T42" s="489"/>
      <c r="U42" s="489"/>
      <c r="V42" s="489"/>
      <c r="W42" s="489"/>
      <c r="X42" s="489"/>
      <c r="Y42" s="489"/>
      <c r="Z42" s="489"/>
      <c r="AA42" s="489"/>
      <c r="AB42" s="489"/>
      <c r="AC42" s="489"/>
      <c r="AD42" s="489"/>
      <c r="AE42" s="489"/>
      <c r="AF42" s="489"/>
      <c r="AG42" s="489"/>
      <c r="AH42" s="489"/>
      <c r="AI42" s="489"/>
      <c r="AJ42" s="489"/>
      <c r="AK42" s="489"/>
      <c r="AL42" s="489"/>
      <c r="AM42" s="489"/>
      <c r="AN42" s="489"/>
      <c r="AO42" s="490"/>
    </row>
    <row r="43" spans="1:41" ht="27" customHeight="1" thickTop="1" x14ac:dyDescent="0.25">
      <c r="A43" s="164">
        <v>22</v>
      </c>
      <c r="B43" s="89" t="s">
        <v>22</v>
      </c>
      <c r="C43" s="361" t="s">
        <v>56</v>
      </c>
      <c r="D43" s="158"/>
      <c r="E43" s="158"/>
      <c r="F43" s="159"/>
      <c r="G43" s="159"/>
      <c r="H43" s="159"/>
      <c r="I43" s="159"/>
      <c r="J43" s="159"/>
      <c r="K43" s="159"/>
      <c r="L43" s="159"/>
      <c r="M43" s="159"/>
      <c r="N43" s="90"/>
      <c r="O43" s="159"/>
      <c r="P43" s="159"/>
      <c r="Q43" s="159"/>
      <c r="R43" s="159"/>
      <c r="S43" s="159"/>
      <c r="T43" s="160" t="s">
        <v>29</v>
      </c>
      <c r="U43" s="161">
        <v>4.5</v>
      </c>
      <c r="V43" s="158"/>
      <c r="W43" s="159"/>
      <c r="X43" s="158"/>
      <c r="Y43" s="158"/>
      <c r="Z43" s="158"/>
      <c r="AA43" s="158"/>
      <c r="AB43" s="158"/>
      <c r="AC43" s="158"/>
      <c r="AD43" s="159"/>
      <c r="AE43" s="159"/>
      <c r="AF43" s="90"/>
      <c r="AG43" s="159"/>
      <c r="AH43" s="160"/>
      <c r="AI43" s="158"/>
      <c r="AJ43" s="158"/>
      <c r="AK43" s="200"/>
      <c r="AL43" s="160" t="s">
        <v>29</v>
      </c>
      <c r="AM43" s="162">
        <v>4.5</v>
      </c>
      <c r="AN43" s="70"/>
      <c r="AO43" s="163">
        <f t="shared" ref="AO43:AO44" si="17">SUM(U43,AM43)</f>
        <v>9</v>
      </c>
    </row>
    <row r="44" spans="1:41" ht="27" customHeight="1" thickBot="1" x14ac:dyDescent="0.3">
      <c r="A44" s="147">
        <v>23</v>
      </c>
      <c r="B44" s="189" t="s">
        <v>22</v>
      </c>
      <c r="C44" s="354" t="s">
        <v>102</v>
      </c>
      <c r="D44" s="2"/>
      <c r="E44" s="2"/>
      <c r="F44" s="51"/>
      <c r="G44" s="51"/>
      <c r="H44" s="51"/>
      <c r="I44" s="51"/>
      <c r="J44" s="51"/>
      <c r="K44" s="51"/>
      <c r="L44" s="51"/>
      <c r="M44" s="51"/>
      <c r="N44" s="57"/>
      <c r="O44" s="51"/>
      <c r="P44" s="51"/>
      <c r="Q44" s="51"/>
      <c r="R44" s="51"/>
      <c r="S44" s="51"/>
      <c r="T44" s="52" t="s">
        <v>29</v>
      </c>
      <c r="U44" s="69">
        <v>5</v>
      </c>
      <c r="V44" s="2"/>
      <c r="W44" s="51"/>
      <c r="X44" s="2"/>
      <c r="Y44" s="2"/>
      <c r="Z44" s="2"/>
      <c r="AA44" s="2"/>
      <c r="AB44" s="2"/>
      <c r="AC44" s="2"/>
      <c r="AD44" s="51"/>
      <c r="AE44" s="51"/>
      <c r="AF44" s="90"/>
      <c r="AG44" s="51"/>
      <c r="AH44" s="51"/>
      <c r="AI44" s="51"/>
      <c r="AJ44" s="51"/>
      <c r="AK44" s="51"/>
      <c r="AL44" s="52" t="s">
        <v>29</v>
      </c>
      <c r="AM44" s="53">
        <v>2.5</v>
      </c>
      <c r="AN44" s="65"/>
      <c r="AO44" s="66">
        <f t="shared" si="17"/>
        <v>7.5</v>
      </c>
    </row>
    <row r="45" spans="1:41" ht="27" customHeight="1" thickBot="1" x14ac:dyDescent="0.3">
      <c r="A45" s="471" t="s">
        <v>2</v>
      </c>
      <c r="B45" s="472"/>
      <c r="C45" s="473"/>
      <c r="D45" s="4">
        <f t="shared" ref="D45:S45" si="18">SUM(D18:D44)</f>
        <v>90</v>
      </c>
      <c r="E45" s="4">
        <f t="shared" si="18"/>
        <v>15</v>
      </c>
      <c r="F45" s="4">
        <f t="shared" si="18"/>
        <v>120</v>
      </c>
      <c r="G45" s="4">
        <f t="shared" si="18"/>
        <v>0</v>
      </c>
      <c r="H45" s="4">
        <f t="shared" si="18"/>
        <v>0</v>
      </c>
      <c r="I45" s="4">
        <f t="shared" si="18"/>
        <v>0</v>
      </c>
      <c r="J45" s="4">
        <f t="shared" si="18"/>
        <v>0</v>
      </c>
      <c r="K45" s="4">
        <f t="shared" si="18"/>
        <v>0</v>
      </c>
      <c r="L45" s="4">
        <f t="shared" si="18"/>
        <v>0</v>
      </c>
      <c r="M45" s="4">
        <f t="shared" si="18"/>
        <v>30</v>
      </c>
      <c r="N45" s="4">
        <f t="shared" si="18"/>
        <v>0</v>
      </c>
      <c r="O45" s="4">
        <f t="shared" si="18"/>
        <v>0</v>
      </c>
      <c r="P45" s="4">
        <f t="shared" si="18"/>
        <v>20</v>
      </c>
      <c r="Q45" s="4">
        <f t="shared" si="18"/>
        <v>0</v>
      </c>
      <c r="R45" s="4">
        <f t="shared" si="18"/>
        <v>255</v>
      </c>
      <c r="S45" s="4">
        <f t="shared" si="18"/>
        <v>275</v>
      </c>
      <c r="T45" s="4"/>
      <c r="U45" s="61">
        <f t="shared" ref="U45:AK45" si="19">SUM(U18:U44)</f>
        <v>30</v>
      </c>
      <c r="V45" s="4">
        <f t="shared" si="19"/>
        <v>95</v>
      </c>
      <c r="W45" s="4">
        <f t="shared" si="19"/>
        <v>40</v>
      </c>
      <c r="X45" s="4">
        <f t="shared" si="19"/>
        <v>55</v>
      </c>
      <c r="Y45" s="4">
        <f t="shared" si="19"/>
        <v>0</v>
      </c>
      <c r="Z45" s="4">
        <f t="shared" si="19"/>
        <v>0</v>
      </c>
      <c r="AA45" s="4">
        <f t="shared" si="19"/>
        <v>0</v>
      </c>
      <c r="AB45" s="4">
        <f t="shared" si="19"/>
        <v>0</v>
      </c>
      <c r="AC45" s="4">
        <f t="shared" si="19"/>
        <v>35</v>
      </c>
      <c r="AD45" s="4">
        <f t="shared" si="19"/>
        <v>0</v>
      </c>
      <c r="AE45" s="4">
        <f t="shared" si="19"/>
        <v>30</v>
      </c>
      <c r="AF45" s="4">
        <f t="shared" si="19"/>
        <v>0</v>
      </c>
      <c r="AG45" s="4">
        <f t="shared" si="19"/>
        <v>0</v>
      </c>
      <c r="AH45" s="4">
        <f t="shared" si="19"/>
        <v>80</v>
      </c>
      <c r="AI45" s="4">
        <f t="shared" si="19"/>
        <v>0</v>
      </c>
      <c r="AJ45" s="4">
        <f t="shared" si="19"/>
        <v>255</v>
      </c>
      <c r="AK45" s="4">
        <f t="shared" si="19"/>
        <v>335</v>
      </c>
      <c r="AL45" s="4"/>
      <c r="AM45" s="4">
        <f>SUM(AM18:AM44)</f>
        <v>30</v>
      </c>
      <c r="AN45" s="61">
        <f>SUM(S45,AK45)</f>
        <v>610</v>
      </c>
      <c r="AO45" s="61">
        <f>SUM(U45,AM45)</f>
        <v>60</v>
      </c>
    </row>
    <row r="46" spans="1:41" ht="27" customHeight="1" x14ac:dyDescent="0.25">
      <c r="A46" s="199"/>
      <c r="B46" s="200"/>
      <c r="C46" s="220" t="s">
        <v>34</v>
      </c>
      <c r="D46" s="200"/>
      <c r="E46" s="200"/>
      <c r="F46" s="200"/>
      <c r="G46" s="200"/>
      <c r="H46" s="200"/>
      <c r="I46" s="200"/>
      <c r="J46" s="200"/>
      <c r="K46" s="200"/>
      <c r="L46" s="200"/>
      <c r="M46" s="200"/>
      <c r="N46" s="200"/>
      <c r="O46" s="200"/>
      <c r="P46" s="200"/>
      <c r="Q46" s="200"/>
      <c r="R46" s="200"/>
      <c r="S46" s="200"/>
      <c r="T46" s="200"/>
      <c r="U46" s="221"/>
      <c r="V46" s="200"/>
      <c r="W46" s="200"/>
      <c r="X46" s="200"/>
      <c r="Y46" s="200"/>
      <c r="Z46" s="200"/>
      <c r="AA46" s="200"/>
      <c r="AB46" s="200"/>
      <c r="AC46" s="200"/>
      <c r="AD46" s="200"/>
      <c r="AE46" s="200"/>
      <c r="AF46" s="200"/>
      <c r="AG46" s="200"/>
      <c r="AH46" s="200"/>
      <c r="AI46" s="200"/>
      <c r="AJ46" s="200"/>
      <c r="AK46" s="200"/>
      <c r="AL46" s="200"/>
      <c r="AM46" s="200"/>
      <c r="AN46" s="200"/>
      <c r="AO46" s="200"/>
    </row>
    <row r="47" spans="1:41" ht="14.4" x14ac:dyDescent="0.25">
      <c r="A47" s="199"/>
      <c r="B47" s="200"/>
      <c r="C47" s="220" t="s">
        <v>35</v>
      </c>
      <c r="D47" s="200"/>
      <c r="E47" s="200"/>
      <c r="F47" s="200"/>
      <c r="G47" s="200"/>
      <c r="H47" s="200"/>
      <c r="I47" s="200"/>
      <c r="J47" s="200"/>
      <c r="K47" s="200"/>
      <c r="L47" s="200"/>
      <c r="M47" s="200"/>
      <c r="N47" s="200"/>
      <c r="O47" s="200"/>
      <c r="P47" s="200"/>
      <c r="Q47" s="200"/>
      <c r="R47" s="200"/>
      <c r="S47" s="200"/>
      <c r="T47" s="200"/>
      <c r="U47" s="221"/>
      <c r="V47" s="200"/>
      <c r="W47" s="200"/>
      <c r="X47" s="200"/>
      <c r="Y47" s="200"/>
      <c r="Z47" s="200"/>
      <c r="AA47" s="200"/>
      <c r="AB47" s="200"/>
      <c r="AC47" s="200"/>
      <c r="AD47" s="200"/>
      <c r="AE47" s="200"/>
      <c r="AF47" s="200"/>
      <c r="AG47" s="200"/>
      <c r="AH47" s="200"/>
      <c r="AI47" s="200"/>
      <c r="AJ47" s="200"/>
      <c r="AK47" s="200"/>
      <c r="AL47" s="200"/>
      <c r="AM47" s="200"/>
      <c r="AN47" s="200"/>
      <c r="AO47" s="200"/>
    </row>
    <row r="53" spans="3:38" s="216" customFormat="1" x14ac:dyDescent="0.25">
      <c r="C53" s="218"/>
      <c r="M53" s="219"/>
    </row>
    <row r="54" spans="3:38" s="200" customFormat="1" ht="13.8" x14ac:dyDescent="0.25">
      <c r="C54" s="366">
        <v>44741</v>
      </c>
      <c r="N54" s="380" t="s">
        <v>132</v>
      </c>
      <c r="U54" s="202"/>
      <c r="AF54" s="468" t="s">
        <v>133</v>
      </c>
      <c r="AG54" s="469"/>
      <c r="AH54" s="469"/>
      <c r="AI54" s="469"/>
      <c r="AJ54" s="469"/>
      <c r="AK54" s="469"/>
      <c r="AL54" s="469"/>
    </row>
    <row r="55" spans="3:38" s="200" customFormat="1" ht="13.8" x14ac:dyDescent="0.25">
      <c r="C55" s="379" t="s">
        <v>7</v>
      </c>
      <c r="M55" s="222"/>
      <c r="O55" s="470" t="s">
        <v>3</v>
      </c>
      <c r="P55" s="470"/>
      <c r="Q55" s="470"/>
      <c r="R55" s="470"/>
      <c r="S55" s="470"/>
      <c r="T55" s="470"/>
      <c r="U55" s="470"/>
      <c r="AF55" s="470" t="s">
        <v>4</v>
      </c>
      <c r="AG55" s="470"/>
      <c r="AH55" s="470"/>
      <c r="AI55" s="470"/>
      <c r="AJ55" s="470"/>
      <c r="AK55" s="470"/>
      <c r="AL55" s="470"/>
    </row>
  </sheetData>
  <mergeCells count="23">
    <mergeCell ref="AF54:AL54"/>
    <mergeCell ref="O55:U55"/>
    <mergeCell ref="AF55:AL55"/>
    <mergeCell ref="A45:C45"/>
    <mergeCell ref="A17:C17"/>
    <mergeCell ref="A20:C20"/>
    <mergeCell ref="A42:C42"/>
    <mergeCell ref="A33:C33"/>
    <mergeCell ref="A36:C36"/>
    <mergeCell ref="D33:AO33"/>
    <mergeCell ref="D42:AO42"/>
    <mergeCell ref="D17:AO17"/>
    <mergeCell ref="D20:AN20"/>
    <mergeCell ref="N7:T7"/>
    <mergeCell ref="AJ2:AN2"/>
    <mergeCell ref="AJ4:AN4"/>
    <mergeCell ref="A6:AO6"/>
    <mergeCell ref="AN15:AN16"/>
    <mergeCell ref="AO15:AO16"/>
    <mergeCell ref="A15:A16"/>
    <mergeCell ref="C15:C16"/>
    <mergeCell ref="D15:U15"/>
    <mergeCell ref="V15:AM15"/>
  </mergeCells>
  <dataValidations count="1">
    <dataValidation type="list" allowBlank="1" showInputMessage="1" showErrorMessage="1" sqref="B34:B35" xr:uid="{00000000-0002-0000-0200-000000000000}">
      <formula1>RodzajeZajec</formula1>
    </dataValidation>
  </dataValidations>
  <pageMargins left="0.70866141732283472" right="0.70866141732283472" top="0.74803149606299213" bottom="0.74803149606299213" header="0.31496062992125984" footer="0.31496062992125984"/>
  <pageSetup paperSize="9" scale="3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9"/>
  <sheetViews>
    <sheetView workbookViewId="0">
      <selection activeCell="B2" sqref="B2"/>
    </sheetView>
  </sheetViews>
  <sheetFormatPr defaultColWidth="11.44140625" defaultRowHeight="13.2" x14ac:dyDescent="0.25"/>
  <cols>
    <col min="1" max="1" width="36.33203125" customWidth="1"/>
    <col min="2" max="2" width="21" customWidth="1"/>
    <col min="3" max="3" width="18" customWidth="1"/>
    <col min="4" max="7" width="11.44140625" customWidth="1"/>
    <col min="8" max="8" width="16.6640625" customWidth="1"/>
  </cols>
  <sheetData>
    <row r="1" spans="1:11" x14ac:dyDescent="0.25">
      <c r="A1" s="20" t="s">
        <v>58</v>
      </c>
      <c r="B1" s="20" t="s">
        <v>60</v>
      </c>
      <c r="C1" s="20" t="s">
        <v>61</v>
      </c>
      <c r="D1" s="20" t="s">
        <v>62</v>
      </c>
      <c r="E1" s="20" t="s">
        <v>63</v>
      </c>
      <c r="F1" s="20" t="s">
        <v>64</v>
      </c>
      <c r="G1" s="20" t="s">
        <v>59</v>
      </c>
      <c r="I1" s="20" t="s">
        <v>73</v>
      </c>
      <c r="J1" s="20" t="s">
        <v>74</v>
      </c>
    </row>
    <row r="2" spans="1:11" x14ac:dyDescent="0.25">
      <c r="A2" t="s">
        <v>57</v>
      </c>
      <c r="B2">
        <f>SUM('1'!AN19:AN24)</f>
        <v>190</v>
      </c>
      <c r="C2">
        <f>SUM('2 A'!AN19:AN20)</f>
        <v>100</v>
      </c>
      <c r="D2">
        <f>SUM('1'!AO19:AO24)</f>
        <v>17</v>
      </c>
      <c r="E2">
        <f>SUM('2 A'!AO19:AO20)</f>
        <v>7</v>
      </c>
      <c r="F2">
        <f>SUM(B2:C2)</f>
        <v>290</v>
      </c>
      <c r="G2">
        <f>SUM(D2:E2)</f>
        <v>24</v>
      </c>
      <c r="I2">
        <v>290</v>
      </c>
      <c r="J2">
        <v>24</v>
      </c>
      <c r="K2" s="20" t="s">
        <v>72</v>
      </c>
    </row>
    <row r="3" spans="1:11" x14ac:dyDescent="0.25">
      <c r="A3" s="21" t="s">
        <v>65</v>
      </c>
      <c r="B3" t="e">
        <f>SUM('1'!#REF!)</f>
        <v>#REF!</v>
      </c>
      <c r="C3">
        <f>SUM('2 A'!AN22:AN33)</f>
        <v>330</v>
      </c>
      <c r="D3" t="e">
        <f>SUM('1'!#REF!)</f>
        <v>#REF!</v>
      </c>
      <c r="E3">
        <f>SUM('2 A'!AO22:AO33)</f>
        <v>21.5</v>
      </c>
      <c r="F3" t="e">
        <f>SUM(B3:C3)</f>
        <v>#REF!</v>
      </c>
      <c r="G3" t="e">
        <f>SUM(D3:E3)</f>
        <v>#REF!</v>
      </c>
      <c r="H3" s="20" t="s">
        <v>71</v>
      </c>
      <c r="I3">
        <v>690</v>
      </c>
      <c r="J3">
        <v>49</v>
      </c>
      <c r="K3" s="20" t="s">
        <v>72</v>
      </c>
    </row>
    <row r="4" spans="1:11" x14ac:dyDescent="0.25">
      <c r="A4" s="20" t="s">
        <v>66</v>
      </c>
      <c r="B4">
        <f>SUM('1'!AN40:AN45)</f>
        <v>140</v>
      </c>
      <c r="C4">
        <f>SUM('2 A'!AN35:AN36)</f>
        <v>30</v>
      </c>
      <c r="D4">
        <f>SUM('1'!AO40:AO45)</f>
        <v>12</v>
      </c>
      <c r="E4">
        <f>SUM('2 A'!AO35:AO36)</f>
        <v>3</v>
      </c>
      <c r="F4">
        <f>SUM(B4:C4)</f>
        <v>170</v>
      </c>
      <c r="G4">
        <f>SUM(D4:E4)</f>
        <v>15</v>
      </c>
      <c r="I4">
        <v>170</v>
      </c>
      <c r="J4">
        <v>15</v>
      </c>
    </row>
    <row r="5" spans="1:11" x14ac:dyDescent="0.25">
      <c r="A5" s="21" t="s">
        <v>67</v>
      </c>
      <c r="B5">
        <f>SUM('1'!P48,'1'!AH48)</f>
        <v>100</v>
      </c>
      <c r="C5">
        <f>SUM('2 A'!P47,'2 A'!AH47)</f>
        <v>100</v>
      </c>
      <c r="F5">
        <f>SUM(B5:C5)</f>
        <v>200</v>
      </c>
      <c r="G5">
        <v>10</v>
      </c>
      <c r="I5">
        <v>200</v>
      </c>
      <c r="J5">
        <v>10</v>
      </c>
    </row>
    <row r="6" spans="1:11" x14ac:dyDescent="0.25">
      <c r="A6" s="20" t="s">
        <v>69</v>
      </c>
      <c r="D6">
        <f>SUM('1'!AO47)</f>
        <v>3.5</v>
      </c>
      <c r="E6">
        <f>SUM('2 A'!AO45:AO46)</f>
        <v>16.5</v>
      </c>
      <c r="G6">
        <f>SUM(D6:E6)</f>
        <v>20</v>
      </c>
      <c r="J6">
        <v>20</v>
      </c>
    </row>
    <row r="7" spans="1:11" x14ac:dyDescent="0.25">
      <c r="A7" s="20" t="s">
        <v>70</v>
      </c>
      <c r="C7">
        <f>SUM('2 A'!AN38:AN43)</f>
        <v>150</v>
      </c>
      <c r="E7">
        <f>SUM('2 A'!AO38:AO43)</f>
        <v>12</v>
      </c>
      <c r="F7">
        <v>150</v>
      </c>
      <c r="G7">
        <f>SUM(D7:E7)</f>
        <v>12</v>
      </c>
      <c r="I7">
        <v>150</v>
      </c>
      <c r="J7">
        <v>12</v>
      </c>
    </row>
    <row r="8" spans="1:11" x14ac:dyDescent="0.25">
      <c r="D8" t="e">
        <f>SUM(D1:D7)</f>
        <v>#REF!</v>
      </c>
      <c r="E8">
        <f>SUM(E2:E7)</f>
        <v>60</v>
      </c>
      <c r="F8" t="e">
        <f>SUM(F2:F7)</f>
        <v>#REF!</v>
      </c>
      <c r="G8" t="e">
        <f>SUM(D8:E8)</f>
        <v>#REF!</v>
      </c>
      <c r="I8">
        <f>SUM(I2:I7)</f>
        <v>1500</v>
      </c>
      <c r="J8">
        <f>SUM(J2:J7)</f>
        <v>130</v>
      </c>
    </row>
    <row r="9" spans="1:11" x14ac:dyDescent="0.25">
      <c r="I9">
        <v>1300</v>
      </c>
      <c r="J9">
        <v>120</v>
      </c>
      <c r="K9" s="2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Nazwane zakresy</vt:lpstr>
      </vt:variant>
      <vt:variant>
        <vt:i4>3</vt:i4>
      </vt:variant>
    </vt:vector>
  </HeadingPairs>
  <TitlesOfParts>
    <vt:vector size="7" baseType="lpstr">
      <vt:lpstr>1</vt:lpstr>
      <vt:lpstr>2 A</vt:lpstr>
      <vt:lpstr>2B</vt:lpstr>
      <vt:lpstr>Arkusz1</vt:lpstr>
      <vt:lpstr>'1'!Obszar_wydruku</vt:lpstr>
      <vt:lpstr>'2 A'!Obszar_wydruku</vt:lpstr>
      <vt:lpstr>'2B'!Obszar_wydruku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</dc:creator>
  <cp:lastModifiedBy>Monika</cp:lastModifiedBy>
  <cp:lastPrinted>2021-06-24T06:38:47Z</cp:lastPrinted>
  <dcterms:created xsi:type="dcterms:W3CDTF">2014-08-22T07:06:50Z</dcterms:created>
  <dcterms:modified xsi:type="dcterms:W3CDTF">2022-07-28T09:47:36Z</dcterms:modified>
</cp:coreProperties>
</file>